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SEI-080007.013377.2023 - LIC ALIMENTAÇÃO HERCRUZ\"/>
    </mc:Choice>
  </mc:AlternateContent>
  <bookViews>
    <workbookView xWindow="0" yWindow="0" windowWidth="20490" windowHeight="7755"/>
  </bookViews>
  <sheets>
    <sheet name="IV VALOR TOTAL" sheetId="17" r:id="rId1"/>
    <sheet name="IV-A ALIM COMPLEM" sheetId="21" r:id="rId2"/>
    <sheet name="IV-B FORM INFANTIL" sheetId="22" r:id="rId3"/>
    <sheet name="IV-C CUSTO UNIT E TOTAL " sheetId="2" r:id="rId4"/>
    <sheet name="IV-D CUSTO PESSOAL MIN " sheetId="19" r:id="rId5"/>
    <sheet name="IV-E PLAN ABERTA PESS MIN" sheetId="18" r:id="rId6"/>
    <sheet name="IV-F RESUMO DE COTAÇÃO" sheetId="2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C13" i="20" l="1"/>
  <c r="D33" i="19"/>
  <c r="D34" i="19" s="1"/>
  <c r="D27" i="19"/>
  <c r="D26" i="19"/>
  <c r="D28" i="19" s="1"/>
  <c r="D25" i="19"/>
  <c r="D20" i="19"/>
  <c r="D19" i="19"/>
  <c r="D18" i="19"/>
  <c r="D17" i="19"/>
  <c r="D16" i="19"/>
  <c r="D15" i="19"/>
  <c r="D14" i="19"/>
  <c r="D13" i="19"/>
  <c r="D8" i="19"/>
  <c r="D7" i="19"/>
  <c r="D6" i="19"/>
  <c r="D5" i="19"/>
  <c r="D4" i="19"/>
  <c r="D3" i="19"/>
  <c r="B26" i="19"/>
  <c r="B18" i="19"/>
  <c r="B21" i="19" s="1"/>
  <c r="B9" i="19"/>
  <c r="D28" i="2"/>
  <c r="D27" i="2"/>
  <c r="D26" i="2"/>
  <c r="D25" i="2"/>
  <c r="D24" i="2"/>
  <c r="D23" i="2"/>
  <c r="D20" i="2"/>
  <c r="D19" i="2"/>
  <c r="D18" i="2"/>
  <c r="D17" i="2"/>
  <c r="D16" i="2"/>
  <c r="D15" i="2"/>
  <c r="D12" i="2"/>
  <c r="D11" i="2"/>
  <c r="D10" i="2"/>
  <c r="D9" i="2"/>
  <c r="D6" i="2"/>
  <c r="D5" i="2"/>
  <c r="D4" i="2"/>
  <c r="D3" i="2"/>
  <c r="B30" i="2"/>
  <c r="B29" i="2"/>
  <c r="B21" i="2"/>
  <c r="B13" i="2"/>
  <c r="B7" i="2"/>
  <c r="C7" i="2" l="1"/>
  <c r="C15" i="20"/>
  <c r="D21" i="19"/>
  <c r="D9" i="19"/>
  <c r="C29" i="2"/>
  <c r="C21" i="2"/>
  <c r="C13" i="2"/>
  <c r="B28" i="19"/>
  <c r="C30" i="2" l="1"/>
  <c r="D32" i="2" s="1"/>
  <c r="D33" i="2" s="1"/>
  <c r="D37" i="19"/>
  <c r="C17" i="20" s="1"/>
  <c r="C14" i="20"/>
  <c r="C16" i="20" s="1"/>
  <c r="C18" i="20" l="1"/>
  <c r="C19" i="20" s="1"/>
  <c r="C2" i="17" l="1"/>
  <c r="C3" i="17" s="1"/>
</calcChain>
</file>

<file path=xl/sharedStrings.xml><?xml version="1.0" encoding="utf-8"?>
<sst xmlns="http://schemas.openxmlformats.org/spreadsheetml/2006/main" count="469" uniqueCount="281">
  <si>
    <t>TIPO DA REFEIÇÃO</t>
  </si>
  <si>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</si>
  <si>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</si>
  <si>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</si>
  <si>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</si>
  <si>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</si>
  <si>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</si>
  <si>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</si>
  <si>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</si>
  <si>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</si>
  <si>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Liquida</t>
  </si>
  <si>
    <t>ESTIMATIVA DE CONSUMO MENSAL</t>
  </si>
  <si>
    <t xml:space="preserve"> FORMAÇÃO DE PREÇOS ($) </t>
  </si>
  <si>
    <t>ITEM</t>
  </si>
  <si>
    <t>A</t>
  </si>
  <si>
    <t>B</t>
  </si>
  <si>
    <t>Dados para composição dos custos referentes à mão-de-obra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</si>
  <si>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</si>
  <si>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</si>
  <si>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</si>
  <si>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</si>
  <si>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</si>
  <si>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</si>
  <si>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</si>
  <si>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</si>
  <si>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</si>
  <si>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</si>
  <si>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30% sobre o salário base</t>
  </si>
  <si>
    <t>C</t>
  </si>
  <si>
    <t>Adicional de Insalubridade</t>
  </si>
  <si>
    <t>40% ou 20 % ou 10% sobre o salário base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</si>
  <si>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</si>
  <si>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</si>
  <si>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</si>
  <si>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</si>
  <si>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</si>
  <si>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</si>
  <si>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</si>
  <si>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</si>
  <si>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</si>
  <si>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</si>
  <si>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</si>
  <si>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</si>
  <si>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</si>
  <si>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8,33% sobre a remuneração total</t>
  </si>
  <si>
    <t>Férias e Adicional de Férias</t>
  </si>
  <si>
    <t>2,78% sobre a remuneração total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</si>
  <si>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</si>
  <si>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</si>
  <si>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</si>
  <si>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</si>
  <si>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</si>
  <si>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</si>
  <si>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</si>
  <si>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</si>
  <si>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</si>
  <si>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</si>
  <si>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</si>
  <si>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</si>
  <si>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</si>
  <si>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</si>
  <si>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</si>
  <si>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</si>
  <si>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</si>
  <si>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</si>
  <si>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</si>
  <si>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</si>
  <si>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21 x 2 modais - (0,06 x salário base)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</si>
  <si>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</si>
  <si>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</si>
  <si>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</si>
  <si>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</si>
  <si>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</si>
  <si>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</si>
  <si>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</si>
  <si>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</si>
  <si>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</si>
  <si>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</si>
  <si>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</si>
  <si>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</si>
  <si>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</si>
  <si>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</si>
  <si>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</si>
  <si>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</si>
  <si>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</si>
  <si>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</si>
  <si>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</si>
  <si>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</si>
  <si>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</si>
  <si>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</si>
  <si>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</si>
  <si>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</si>
  <si>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</si>
  <si>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</si>
  <si>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</si>
  <si>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</si>
  <si>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</si>
  <si>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</si>
  <si>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</si>
  <si>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</si>
  <si>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</si>
  <si>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</si>
  <si>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</si>
  <si>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</si>
  <si>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</si>
  <si>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</si>
  <si>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</si>
  <si>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</si>
  <si>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</si>
  <si>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</si>
  <si>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</si>
  <si>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</si>
  <si>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</si>
  <si>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</si>
  <si>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</si>
  <si>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</si>
  <si>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</si>
  <si>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 xml:space="preserve">Utensílios da Empresa </t>
  </si>
  <si>
    <t>Laudos de Análise Microbiológica – Alimento</t>
  </si>
  <si>
    <t xml:space="preserve">Alimentação Complementar 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</si>
  <si>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</si>
  <si>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</si>
  <si>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</si>
  <si>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</si>
  <si>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</si>
  <si>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</si>
  <si>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</si>
  <si>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</si>
  <si>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</si>
  <si>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</si>
  <si>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</si>
  <si>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</si>
  <si>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</si>
  <si>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</si>
  <si>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</si>
  <si>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</si>
  <si>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</si>
  <si>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</si>
  <si>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</si>
  <si>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</si>
  <si>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</si>
  <si>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</si>
  <si>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</si>
  <si>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</si>
  <si>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</si>
  <si>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</si>
  <si>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</si>
  <si>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</si>
  <si>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</si>
  <si>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</si>
  <si>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</si>
  <si>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</si>
  <si>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</si>
  <si>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</si>
  <si>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</si>
  <si>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</si>
  <si>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</si>
  <si>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</si>
  <si>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</si>
  <si>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</si>
  <si>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</si>
  <si>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</si>
  <si>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</si>
  <si>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</si>
  <si>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</si>
  <si>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</si>
  <si>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</si>
  <si>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</si>
  <si>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</si>
  <si>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</si>
  <si>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</si>
  <si>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</si>
  <si>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</si>
  <si>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</si>
  <si>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</si>
  <si>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</si>
  <si>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</si>
  <si>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</si>
  <si>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</si>
  <si>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</si>
  <si>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</si>
  <si>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</si>
  <si>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</si>
  <si>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</si>
  <si>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</si>
  <si>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</si>
  <si>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</si>
  <si>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</si>
  <si>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</si>
  <si>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</si>
  <si>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</si>
  <si>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</si>
  <si>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</si>
  <si>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</si>
  <si>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</si>
  <si>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</si>
  <si>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</si>
  <si>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</si>
  <si>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</si>
  <si>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</si>
  <si>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</si>
  <si>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</si>
  <si>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</si>
  <si>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</si>
  <si>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</si>
  <si>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</si>
  <si>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</si>
  <si>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Gêneros Alimentícios</t>
  </si>
  <si>
    <t>Descartáveis e Material de Limpeza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</si>
  <si>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</si>
  <si>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</si>
  <si>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</si>
  <si>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</si>
  <si>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- Mão de Manipuladores (conforme solicitado no TR)</t>
  </si>
  <si>
    <t xml:space="preserve">Manutenção </t>
  </si>
  <si>
    <t>Valor embutido no ANEXO IV-C: Estimativa Mensal e Formação de Preços</t>
  </si>
  <si>
    <t xml:space="preserve">Total Mensal por Unidade ($) 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</si>
  <si>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</si>
  <si>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</si>
  <si>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</si>
  <si>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</si>
  <si>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</si>
  <si>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POR LOTE ($)</t>
  </si>
  <si>
    <t>Total de  Refeições Mensal</t>
  </si>
  <si>
    <t xml:space="preserve">Somatório Total Mensal </t>
  </si>
  <si>
    <t>Distribuição Pessoal</t>
  </si>
  <si>
    <t>DIARISTA</t>
  </si>
  <si>
    <t>Nutricionista - Chefe</t>
  </si>
  <si>
    <t>Nutricionista - Produção</t>
  </si>
  <si>
    <t>Técnico de Nutrição e Dietética</t>
  </si>
  <si>
    <t>Cozinheiro - Geral</t>
  </si>
  <si>
    <t>Cozinheiro - Dieta</t>
  </si>
  <si>
    <t>Auxiliar de Almoxarifado</t>
  </si>
  <si>
    <t>Auxiliar de Cozinha</t>
  </si>
  <si>
    <t>Copeiro</t>
  </si>
  <si>
    <t>Auxiliar de Limpeza</t>
  </si>
  <si>
    <t>Administração (empresa)</t>
  </si>
  <si>
    <t>Magarefe</t>
  </si>
  <si>
    <t xml:space="preserve"> CUSTO UNITÁRIO POR POSTO ($) </t>
  </si>
  <si>
    <t xml:space="preserve"> CUSTO TOTAL POR POSTO ($) </t>
  </si>
  <si>
    <t>12x36 Diurno</t>
  </si>
  <si>
    <t>12x36 Noturno</t>
  </si>
  <si>
    <t>Jantar</t>
  </si>
  <si>
    <t>Almoxarife</t>
  </si>
  <si>
    <t>(*)</t>
  </si>
  <si>
    <t>Somatório Mensal de Refeições por Unidade ($)</t>
  </si>
  <si>
    <t xml:space="preserve"> Custo Unitário ($) -</t>
  </si>
  <si>
    <t xml:space="preserve"> Custo Unitário ($) </t>
  </si>
  <si>
    <t xml:space="preserve"> Custo Total ($) </t>
  </si>
  <si>
    <t xml:space="preserve"> Custo Total ($)  </t>
  </si>
  <si>
    <t xml:space="preserve"> Custo Total  ($)</t>
  </si>
  <si>
    <t>VALOR POR UNIDADE</t>
  </si>
  <si>
    <t>TOTAL GLOBAL POR LOTE (A x 12 MESES) – ($)</t>
  </si>
  <si>
    <t xml:space="preserve">Paciente </t>
  </si>
  <si>
    <t>Alimentação Complementar (10% do Total de Refeições Mensais)</t>
  </si>
  <si>
    <t xml:space="preserve">FORMAÇÃO DE PREÇOS POR POSTO </t>
  </si>
  <si>
    <t>Nutricionista - Lactarista</t>
  </si>
  <si>
    <t>Copeiro Lactarista</t>
  </si>
  <si>
    <t>FORMAÇÃO DE PREÇOS POR POSTO</t>
  </si>
  <si>
    <t xml:space="preserve">6x1 </t>
  </si>
  <si>
    <t>Auxiliar de Almoxarife</t>
  </si>
  <si>
    <t>CUSTO TOTAL DA MÃO DE OBRA  ($)</t>
  </si>
  <si>
    <t>Total Global (12 meses) por UNIDADE ($)</t>
  </si>
  <si>
    <t>10% do Total de Refeições Mensal conforme ANEXO IV-C (faturamento variável com conforme consumo)</t>
  </si>
  <si>
    <t>Fórmulas Infantis</t>
  </si>
  <si>
    <t>Fórmulas Infantis (10% do Total de Refeições Mensais)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</si>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</sst>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4" fontId="6" fillId="0" borderId="1" xfId="10" applyFont="1" applyBorder="1" applyAlignment="1">
      <alignment vertical="center"/>
    </xf>
    <xf numFmtId="44" fontId="6" fillId="0" borderId="4" xfId="10" applyFont="1" applyBorder="1" applyAlignment="1">
      <alignment vertical="center"/>
    </xf>
    <xf numFmtId="44" fontId="8" fillId="0" borderId="9" xfId="10" applyFont="1" applyBorder="1" applyAlignment="1" applyProtection="1">
      <alignment vertical="center"/>
      <protection locked="0"/>
    </xf>
    <xf numFmtId="44" fontId="8" fillId="0" borderId="9" xfId="1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10" fillId="0" borderId="9" xfId="0" applyNumberFormat="1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4" fontId="12" fillId="0" borderId="9" xfId="10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horizontal="center" vertical="center"/>
    </xf>
    <xf numFmtId="44" fontId="10" fillId="0" borderId="9" xfId="3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0" fontId="4" fillId="0" borderId="0" xfId="0" applyFont="1"/>
    <xf numFmtId="44" fontId="3" fillId="7" borderId="1" xfId="1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44" fontId="3" fillId="7" borderId="1" xfId="1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44" fontId="12" fillId="2" borderId="9" xfId="10" applyFont="1" applyFill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vertical="center"/>
      <protection locked="0"/>
    </xf>
    <xf numFmtId="44" fontId="6" fillId="0" borderId="4" xfId="10" applyFont="1" applyBorder="1" applyAlignment="1" applyProtection="1">
      <alignment vertical="center"/>
      <protection locked="0"/>
    </xf>
    <xf numFmtId="0" fontId="0" fillId="0" borderId="0" xfId="0"/>
    <xf numFmtId="0" fontId="9" fillId="7" borderId="1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wrapText="1"/>
    </xf>
    <xf numFmtId="1" fontId="5" fillId="7" borderId="2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0" fontId="3" fillId="8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4" fontId="3" fillId="8" borderId="8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6" fillId="8" borderId="8" xfId="0" applyNumberFormat="1" applyFont="1" applyFill="1" applyBorder="1" applyAlignment="1">
      <alignment horizontal="center" vertical="center"/>
    </xf>
    <xf numFmtId="44" fontId="3" fillId="8" borderId="17" xfId="0" applyNumberFormat="1" applyFont="1" applyFill="1" applyBorder="1" applyAlignment="1">
      <alignment vertical="center"/>
    </xf>
    <xf numFmtId="44" fontId="11" fillId="7" borderId="7" xfId="1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4" fontId="12" fillId="7" borderId="9" xfId="10" applyFont="1" applyFill="1" applyBorder="1" applyAlignment="1" applyProtection="1">
      <alignment horizontal="center" vertical="center" wrapText="1"/>
      <protection locked="0"/>
    </xf>
    <xf numFmtId="44" fontId="3" fillId="7" borderId="9" xfId="1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44" fontId="9" fillId="3" borderId="7" xfId="3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9" xfId="3" applyNumberFormat="1" applyFont="1" applyBorder="1" applyAlignment="1">
      <alignment horizontal="center" vertical="center"/>
    </xf>
    <xf numFmtId="4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Alignment="1" applyProtection="1">
      <alignment horizontal="center" vertical="center"/>
      <protection locked="0"/>
    </xf>
    <xf numFmtId="44" fontId="6" fillId="0" borderId="19" xfId="0" applyNumberFormat="1" applyFont="1" applyBorder="1" applyAlignment="1" applyProtection="1">
      <alignment horizontal="center" vertical="center"/>
      <protection locked="0"/>
    </xf>
    <xf numFmtId="44" fontId="6" fillId="0" borderId="7" xfId="0" applyNumberFormat="1" applyFont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44" fontId="3" fillId="7" borderId="1" xfId="10" applyFont="1" applyFill="1" applyBorder="1" applyAlignment="1">
      <alignment horizontal="center" vertical="center" wrapText="1"/>
    </xf>
    <xf numFmtId="44" fontId="3" fillId="2" borderId="4" xfId="10" applyFont="1" applyFill="1" applyBorder="1" applyAlignment="1">
      <alignment vertical="center"/>
    </xf>
    <xf numFmtId="44" fontId="3" fillId="2" borderId="1" xfId="10" applyFont="1" applyFill="1" applyBorder="1" applyAlignment="1">
      <alignment vertical="center"/>
    </xf>
    <xf numFmtId="44" fontId="3" fillId="7" borderId="2" xfId="10" applyFont="1" applyFill="1" applyBorder="1" applyAlignment="1">
      <alignment horizontal="center" vertical="center"/>
    </xf>
    <xf numFmtId="44" fontId="3" fillId="7" borderId="3" xfId="10" applyFont="1" applyFill="1" applyBorder="1" applyAlignment="1">
      <alignment horizontal="center" vertical="center"/>
    </xf>
    <xf numFmtId="44" fontId="3" fillId="2" borderId="2" xfId="10" applyFont="1" applyFill="1" applyBorder="1" applyAlignment="1">
      <alignment horizontal="center" vertical="center"/>
    </xf>
    <xf numFmtId="44" fontId="3" fillId="2" borderId="3" xfId="1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0" borderId="0" xfId="0"/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0" borderId="10" xfId="0" applyBorder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</cellXfs>
  <cellStyles count="11">
    <cellStyle name="Moeda" xfId="10" builtinId="4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4" sqref="C4"/>
    </sheetView>
  </sheetViews>
  <sheetFormatPr defaultRowHeight="15" x14ac:dyDescent="0.25"/>
  <cols>
    <col min="2" max="2" width="54.85546875" customWidth="1"/>
    <col min="3" max="3" width="31" customWidth="1"/>
  </cols>
  <sheetData>
    <row r="1" spans="1:3" ht="15.75" thickBot="1" x14ac:dyDescent="0.3">
      <c r="A1" s="38" t="s">
        <v>13</v>
      </c>
      <c r="B1" s="85" t="s">
        <v>251</v>
      </c>
      <c r="C1" s="86"/>
    </row>
    <row r="2" spans="1:3" ht="15.75" thickBot="1" x14ac:dyDescent="0.3">
      <c r="A2" s="39" t="s">
        <v>14</v>
      </c>
      <c r="B2" s="40" t="s">
        <v>222</v>
      </c>
      <c r="C2" s="11">
        <f>'IV-F RESUMO DE COTAÇÃO'!C18</f>
        <v>0</v>
      </c>
    </row>
    <row r="3" spans="1:3" ht="15.75" thickBot="1" x14ac:dyDescent="0.3">
      <c r="A3" s="39" t="s">
        <v>15</v>
      </c>
      <c r="B3" s="40" t="s">
        <v>252</v>
      </c>
      <c r="C3" s="12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2" sqref="C2"/>
    </sheetView>
  </sheetViews>
  <sheetFormatPr defaultRowHeight="15" x14ac:dyDescent="0.25"/>
  <cols>
    <col min="1" max="1" width="36" customWidth="1"/>
    <col min="2" max="2" width="18" customWidth="1"/>
    <col min="3" max="3" width="36.7109375" customWidth="1"/>
  </cols>
  <sheetData>
    <row r="1" spans="1:3" ht="15.75" thickBot="1" x14ac:dyDescent="0.3">
      <c r="A1" s="29" t="s">
        <v>120</v>
      </c>
      <c r="B1" s="30" t="s">
        <v>121</v>
      </c>
      <c r="C1" s="31" t="s">
        <v>122</v>
      </c>
    </row>
    <row r="2" spans="1:3" ht="15.75" thickBot="1" x14ac:dyDescent="0.3">
      <c r="A2" s="27" t="s">
        <v>123</v>
      </c>
      <c r="B2" s="18" t="s">
        <v>124</v>
      </c>
      <c r="C2" s="32"/>
    </row>
    <row r="3" spans="1:3" ht="15.75" thickBot="1" x14ac:dyDescent="0.3">
      <c r="A3" s="27" t="s">
        <v>125</v>
      </c>
      <c r="B3" s="18" t="s">
        <v>126</v>
      </c>
      <c r="C3" s="32"/>
    </row>
    <row r="4" spans="1:3" ht="15.75" thickBot="1" x14ac:dyDescent="0.3">
      <c r="A4" s="27" t="s">
        <v>127</v>
      </c>
      <c r="B4" s="18" t="s">
        <v>128</v>
      </c>
      <c r="C4" s="32"/>
    </row>
    <row r="5" spans="1:3" ht="26.25" thickBot="1" x14ac:dyDescent="0.3">
      <c r="A5" s="27" t="s">
        <v>129</v>
      </c>
      <c r="B5" s="18" t="s">
        <v>130</v>
      </c>
      <c r="C5" s="32"/>
    </row>
    <row r="6" spans="1:3" ht="15.75" thickBot="1" x14ac:dyDescent="0.3">
      <c r="A6" s="27" t="s">
        <v>131</v>
      </c>
      <c r="B6" s="18" t="s">
        <v>132</v>
      </c>
      <c r="C6" s="32"/>
    </row>
    <row r="7" spans="1:3" ht="15.75" thickBot="1" x14ac:dyDescent="0.3">
      <c r="A7" s="27" t="s">
        <v>133</v>
      </c>
      <c r="B7" s="18" t="s">
        <v>134</v>
      </c>
      <c r="C7" s="32"/>
    </row>
    <row r="8" spans="1:3" ht="26.25" thickBot="1" x14ac:dyDescent="0.3">
      <c r="A8" s="27" t="s">
        <v>135</v>
      </c>
      <c r="B8" s="18" t="s">
        <v>136</v>
      </c>
      <c r="C8" s="32"/>
    </row>
    <row r="9" spans="1:3" ht="15.75" thickBot="1" x14ac:dyDescent="0.3">
      <c r="A9" s="27" t="s">
        <v>137</v>
      </c>
      <c r="B9" s="18" t="s">
        <v>138</v>
      </c>
      <c r="C9" s="32"/>
    </row>
    <row r="10" spans="1:3" ht="26.25" thickBot="1" x14ac:dyDescent="0.3">
      <c r="A10" s="27" t="s">
        <v>139</v>
      </c>
      <c r="B10" s="18" t="s">
        <v>124</v>
      </c>
      <c r="C10" s="32"/>
    </row>
    <row r="11" spans="1:3" ht="26.25" thickBot="1" x14ac:dyDescent="0.3">
      <c r="A11" s="27" t="s">
        <v>140</v>
      </c>
      <c r="B11" s="18" t="s">
        <v>130</v>
      </c>
      <c r="C11" s="32"/>
    </row>
    <row r="12" spans="1:3" ht="15.75" thickBot="1" x14ac:dyDescent="0.3">
      <c r="A12" s="27" t="s">
        <v>141</v>
      </c>
      <c r="B12" s="18" t="s">
        <v>130</v>
      </c>
      <c r="C12" s="32"/>
    </row>
    <row r="13" spans="1:3" ht="15.75" thickBot="1" x14ac:dyDescent="0.3">
      <c r="A13" s="27" t="s">
        <v>142</v>
      </c>
      <c r="B13" s="18" t="s">
        <v>143</v>
      </c>
      <c r="C13" s="32"/>
    </row>
    <row r="14" spans="1:3" ht="15.75" thickBot="1" x14ac:dyDescent="0.3">
      <c r="A14" s="27" t="s">
        <v>144</v>
      </c>
      <c r="B14" s="18" t="s">
        <v>143</v>
      </c>
      <c r="C14" s="32"/>
    </row>
    <row r="15" spans="1:3" ht="15.75" thickBot="1" x14ac:dyDescent="0.3">
      <c r="A15" s="27" t="s">
        <v>145</v>
      </c>
      <c r="B15" s="18" t="s">
        <v>143</v>
      </c>
      <c r="C15" s="32"/>
    </row>
    <row r="16" spans="1:3" ht="15.75" thickBot="1" x14ac:dyDescent="0.3">
      <c r="A16" s="27" t="s">
        <v>146</v>
      </c>
      <c r="B16" s="18" t="s">
        <v>147</v>
      </c>
      <c r="C16" s="32"/>
    </row>
    <row r="17" spans="1:3" ht="15.75" thickBot="1" x14ac:dyDescent="0.3">
      <c r="A17" s="27" t="s">
        <v>148</v>
      </c>
      <c r="B17" s="18" t="s">
        <v>149</v>
      </c>
      <c r="C17" s="32"/>
    </row>
    <row r="18" spans="1:3" ht="15.75" thickBot="1" x14ac:dyDescent="0.3">
      <c r="A18" s="27" t="s">
        <v>150</v>
      </c>
      <c r="B18" s="18" t="s">
        <v>149</v>
      </c>
      <c r="C18" s="32"/>
    </row>
    <row r="19" spans="1:3" ht="15.75" thickBot="1" x14ac:dyDescent="0.3">
      <c r="A19" s="27" t="s">
        <v>151</v>
      </c>
      <c r="B19" s="18" t="s">
        <v>152</v>
      </c>
      <c r="C19" s="32"/>
    </row>
    <row r="20" spans="1:3" ht="15.75" thickBot="1" x14ac:dyDescent="0.3">
      <c r="A20" s="27" t="s">
        <v>153</v>
      </c>
      <c r="B20" s="18" t="s">
        <v>152</v>
      </c>
      <c r="C20" s="32"/>
    </row>
    <row r="21" spans="1:3" ht="15.75" thickBot="1" x14ac:dyDescent="0.3">
      <c r="A21" s="27" t="s">
        <v>154</v>
      </c>
      <c r="B21" s="18" t="s">
        <v>149</v>
      </c>
      <c r="C21" s="32"/>
    </row>
    <row r="22" spans="1:3" ht="15.75" thickBot="1" x14ac:dyDescent="0.3">
      <c r="A22" s="27" t="s">
        <v>155</v>
      </c>
      <c r="B22" s="18" t="s">
        <v>156</v>
      </c>
      <c r="C22" s="32"/>
    </row>
    <row r="23" spans="1:3" ht="15.75" thickBot="1" x14ac:dyDescent="0.3">
      <c r="A23" s="27" t="s">
        <v>157</v>
      </c>
      <c r="B23" s="18" t="s">
        <v>156</v>
      </c>
      <c r="C23" s="32"/>
    </row>
    <row r="24" spans="1:3" ht="26.25" thickBot="1" x14ac:dyDescent="0.3">
      <c r="A24" s="27" t="s">
        <v>158</v>
      </c>
      <c r="B24" s="18" t="s">
        <v>156</v>
      </c>
      <c r="C24" s="32"/>
    </row>
    <row r="25" spans="1:3" ht="15.75" thickBot="1" x14ac:dyDescent="0.3">
      <c r="A25" s="27" t="s">
        <v>159</v>
      </c>
      <c r="B25" s="18" t="s">
        <v>130</v>
      </c>
      <c r="C25" s="32"/>
    </row>
    <row r="26" spans="1:3" ht="15.75" thickBot="1" x14ac:dyDescent="0.3">
      <c r="A26" s="27" t="s">
        <v>160</v>
      </c>
      <c r="B26" s="18" t="s">
        <v>161</v>
      </c>
      <c r="C26" s="32"/>
    </row>
    <row r="27" spans="1:3" ht="26.25" thickBot="1" x14ac:dyDescent="0.3">
      <c r="A27" s="27" t="s">
        <v>162</v>
      </c>
      <c r="B27" s="18" t="s">
        <v>163</v>
      </c>
      <c r="C27" s="32"/>
    </row>
    <row r="28" spans="1:3" ht="26.25" thickBot="1" x14ac:dyDescent="0.3">
      <c r="A28" s="27" t="s">
        <v>164</v>
      </c>
      <c r="B28" s="18" t="s">
        <v>163</v>
      </c>
      <c r="C28" s="32"/>
    </row>
    <row r="29" spans="1:3" ht="15.75" thickBot="1" x14ac:dyDescent="0.3">
      <c r="A29" s="27" t="s">
        <v>165</v>
      </c>
      <c r="B29" s="18" t="s">
        <v>163</v>
      </c>
      <c r="C29" s="32"/>
    </row>
    <row r="30" spans="1:3" ht="15.75" thickBot="1" x14ac:dyDescent="0.3">
      <c r="A30" s="27" t="s">
        <v>166</v>
      </c>
      <c r="B30" s="18" t="s">
        <v>124</v>
      </c>
      <c r="C30" s="32"/>
    </row>
    <row r="31" spans="1:3" ht="15.75" thickBot="1" x14ac:dyDescent="0.3">
      <c r="A31" s="27" t="s">
        <v>167</v>
      </c>
      <c r="B31" s="18" t="s">
        <v>163</v>
      </c>
      <c r="C31" s="32"/>
    </row>
    <row r="32" spans="1:3" ht="39" thickBot="1" x14ac:dyDescent="0.3">
      <c r="A32" s="27" t="s">
        <v>168</v>
      </c>
      <c r="B32" s="18" t="s">
        <v>124</v>
      </c>
      <c r="C32" s="32"/>
    </row>
    <row r="33" spans="1:3" ht="26.25" thickBot="1" x14ac:dyDescent="0.3">
      <c r="A33" s="27" t="s">
        <v>169</v>
      </c>
      <c r="B33" s="18" t="s">
        <v>163</v>
      </c>
      <c r="C33" s="32"/>
    </row>
    <row r="34" spans="1:3" ht="26.25" thickBot="1" x14ac:dyDescent="0.3">
      <c r="A34" s="27" t="s">
        <v>170</v>
      </c>
      <c r="B34" s="18" t="s">
        <v>124</v>
      </c>
      <c r="C34" s="32"/>
    </row>
    <row r="35" spans="1:3" ht="39" thickBot="1" x14ac:dyDescent="0.3">
      <c r="A35" s="27" t="s">
        <v>171</v>
      </c>
      <c r="B35" s="18" t="s">
        <v>124</v>
      </c>
      <c r="C35" s="32"/>
    </row>
    <row r="36" spans="1:3" ht="26.25" thickBot="1" x14ac:dyDescent="0.3">
      <c r="A36" s="27" t="s">
        <v>172</v>
      </c>
      <c r="B36" s="18" t="s">
        <v>124</v>
      </c>
      <c r="C36" s="32"/>
    </row>
    <row r="37" spans="1:3" ht="51.75" thickBot="1" x14ac:dyDescent="0.3">
      <c r="A37" s="27" t="s">
        <v>173</v>
      </c>
      <c r="B37" s="18" t="s">
        <v>124</v>
      </c>
      <c r="C37" s="32"/>
    </row>
    <row r="38" spans="1:3" ht="39" thickBot="1" x14ac:dyDescent="0.3">
      <c r="A38" s="27" t="s">
        <v>174</v>
      </c>
      <c r="B38" s="18" t="s">
        <v>124</v>
      </c>
      <c r="C38" s="32"/>
    </row>
    <row r="39" spans="1:3" ht="64.5" thickBot="1" x14ac:dyDescent="0.3">
      <c r="A39" s="27" t="s">
        <v>175</v>
      </c>
      <c r="B39" s="18" t="s">
        <v>124</v>
      </c>
      <c r="C39" s="32"/>
    </row>
    <row r="40" spans="1:3" ht="77.25" thickBot="1" x14ac:dyDescent="0.3">
      <c r="A40" s="27" t="s">
        <v>176</v>
      </c>
      <c r="B40" s="18" t="s">
        <v>124</v>
      </c>
      <c r="C40" s="32"/>
    </row>
    <row r="41" spans="1:3" ht="26.25" thickBot="1" x14ac:dyDescent="0.3">
      <c r="A41" s="27" t="s">
        <v>177</v>
      </c>
      <c r="B41" s="18" t="s">
        <v>178</v>
      </c>
      <c r="C41" s="32"/>
    </row>
    <row r="42" spans="1:3" ht="15.75" thickBot="1" x14ac:dyDescent="0.3">
      <c r="A42" s="27" t="s">
        <v>179</v>
      </c>
      <c r="B42" s="18" t="s">
        <v>180</v>
      </c>
      <c r="C42" s="32"/>
    </row>
    <row r="43" spans="1:3" ht="15.75" thickBot="1" x14ac:dyDescent="0.3">
      <c r="A43" s="27" t="s">
        <v>181</v>
      </c>
      <c r="B43" s="18" t="s">
        <v>180</v>
      </c>
      <c r="C43" s="32"/>
    </row>
    <row r="44" spans="1:3" ht="26.25" thickBot="1" x14ac:dyDescent="0.3">
      <c r="A44" s="27" t="s">
        <v>182</v>
      </c>
      <c r="B44" s="18" t="s">
        <v>183</v>
      </c>
      <c r="C44" s="32"/>
    </row>
    <row r="45" spans="1:3" ht="15.75" thickBot="1" x14ac:dyDescent="0.3">
      <c r="A45" s="27" t="s">
        <v>184</v>
      </c>
      <c r="B45" s="18" t="s">
        <v>180</v>
      </c>
      <c r="C45" s="32"/>
    </row>
    <row r="46" spans="1:3" ht="26.25" thickBot="1" x14ac:dyDescent="0.3">
      <c r="A46" s="27" t="s">
        <v>185</v>
      </c>
      <c r="B46" s="18" t="s">
        <v>183</v>
      </c>
      <c r="C46" s="32"/>
    </row>
    <row r="47" spans="1:3" ht="26.25" thickBot="1" x14ac:dyDescent="0.3">
      <c r="A47" s="27" t="s">
        <v>186</v>
      </c>
      <c r="B47" s="18" t="s">
        <v>187</v>
      </c>
      <c r="C47" s="32"/>
    </row>
    <row r="48" spans="1:3" ht="26.25" thickBot="1" x14ac:dyDescent="0.3">
      <c r="A48" s="27" t="s">
        <v>188</v>
      </c>
      <c r="B48" s="18" t="s">
        <v>180</v>
      </c>
      <c r="C48" s="32"/>
    </row>
    <row r="49" spans="1:3" ht="26.25" thickBot="1" x14ac:dyDescent="0.3">
      <c r="A49" s="27" t="s">
        <v>189</v>
      </c>
      <c r="B49" s="18" t="s">
        <v>180</v>
      </c>
      <c r="C49" s="32"/>
    </row>
    <row r="50" spans="1:3" ht="26.25" thickBot="1" x14ac:dyDescent="0.3">
      <c r="A50" s="27" t="s">
        <v>190</v>
      </c>
      <c r="B50" s="18" t="s">
        <v>163</v>
      </c>
      <c r="C50" s="32"/>
    </row>
    <row r="51" spans="1:3" ht="15.75" thickBot="1" x14ac:dyDescent="0.3">
      <c r="A51" s="27" t="s">
        <v>191</v>
      </c>
      <c r="B51" s="18" t="s">
        <v>163</v>
      </c>
      <c r="C51" s="32"/>
    </row>
    <row r="52" spans="1:3" ht="39" thickBot="1" x14ac:dyDescent="0.3">
      <c r="A52" s="27" t="s">
        <v>192</v>
      </c>
      <c r="B52" s="18" t="s">
        <v>124</v>
      </c>
      <c r="C52" s="32"/>
    </row>
    <row r="53" spans="1:3" ht="51.75" thickBot="1" x14ac:dyDescent="0.3">
      <c r="A53" s="27" t="s">
        <v>193</v>
      </c>
      <c r="B53" s="18" t="s">
        <v>124</v>
      </c>
      <c r="C53" s="32"/>
    </row>
    <row r="54" spans="1:3" ht="39" thickBot="1" x14ac:dyDescent="0.3">
      <c r="A54" s="27" t="s">
        <v>194</v>
      </c>
      <c r="B54" s="18" t="s">
        <v>163</v>
      </c>
      <c r="C54" s="32"/>
    </row>
    <row r="55" spans="1:3" ht="15.75" thickBot="1" x14ac:dyDescent="0.3">
      <c r="A55" s="27" t="s">
        <v>195</v>
      </c>
      <c r="B55" s="18" t="s">
        <v>163</v>
      </c>
      <c r="C55" s="32"/>
    </row>
    <row r="56" spans="1:3" ht="15.75" thickBot="1" x14ac:dyDescent="0.3">
      <c r="A56" s="27" t="s">
        <v>196</v>
      </c>
      <c r="B56" s="18" t="s">
        <v>197</v>
      </c>
      <c r="C56" s="32"/>
    </row>
    <row r="57" spans="1:3" ht="26.25" thickBot="1" x14ac:dyDescent="0.3">
      <c r="A57" s="27" t="s">
        <v>198</v>
      </c>
      <c r="B57" s="18" t="s">
        <v>124</v>
      </c>
      <c r="C57" s="32"/>
    </row>
    <row r="58" spans="1:3" ht="15.75" thickBot="1" x14ac:dyDescent="0.3">
      <c r="A58" s="27" t="s">
        <v>199</v>
      </c>
      <c r="B58" s="18" t="s">
        <v>200</v>
      </c>
      <c r="C58" s="32"/>
    </row>
    <row r="59" spans="1:3" ht="39" thickBot="1" x14ac:dyDescent="0.3">
      <c r="A59" s="27" t="s">
        <v>201</v>
      </c>
      <c r="B59" s="18" t="s">
        <v>124</v>
      </c>
      <c r="C59" s="32"/>
    </row>
    <row r="60" spans="1:3" ht="26.25" thickBot="1" x14ac:dyDescent="0.3">
      <c r="A60" s="27" t="s">
        <v>202</v>
      </c>
      <c r="B60" s="18" t="s">
        <v>203</v>
      </c>
      <c r="C60" s="32"/>
    </row>
    <row r="61" spans="1:3" ht="26.25" thickBot="1" x14ac:dyDescent="0.3">
      <c r="A61" s="27" t="s">
        <v>204</v>
      </c>
      <c r="B61" s="18" t="s">
        <v>163</v>
      </c>
      <c r="C61" s="32"/>
    </row>
    <row r="62" spans="1:3" ht="51.75" thickBot="1" x14ac:dyDescent="0.3">
      <c r="A62" s="27" t="s">
        <v>205</v>
      </c>
      <c r="B62" s="18" t="s">
        <v>124</v>
      </c>
      <c r="C62" s="32"/>
    </row>
    <row r="63" spans="1:3" ht="51.75" thickBot="1" x14ac:dyDescent="0.3">
      <c r="A63" s="27" t="s">
        <v>206</v>
      </c>
      <c r="B63" s="18" t="s">
        <v>124</v>
      </c>
      <c r="C63" s="3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9" sqref="F9"/>
    </sheetView>
  </sheetViews>
  <sheetFormatPr defaultRowHeight="15" x14ac:dyDescent="0.25"/>
  <cols>
    <col min="1" max="1" width="64.28515625" customWidth="1"/>
    <col min="2" max="2" width="20.140625" customWidth="1"/>
    <col min="3" max="3" width="32.7109375" customWidth="1"/>
  </cols>
  <sheetData>
    <row r="1" spans="1:3" ht="15.75" thickBot="1" x14ac:dyDescent="0.3">
      <c r="A1" s="75" t="s">
        <v>120</v>
      </c>
      <c r="B1" s="76" t="s">
        <v>266</v>
      </c>
      <c r="C1" s="77" t="s">
        <v>267</v>
      </c>
    </row>
    <row r="2" spans="1:3" ht="51.75" thickBot="1" x14ac:dyDescent="0.3">
      <c r="A2" s="78" t="s">
        <v>268</v>
      </c>
      <c r="B2" s="79" t="s">
        <v>124</v>
      </c>
      <c r="C2" s="80"/>
    </row>
    <row r="3" spans="1:3" ht="39" thickBot="1" x14ac:dyDescent="0.3">
      <c r="A3" s="27" t="s">
        <v>269</v>
      </c>
      <c r="B3" s="18" t="s">
        <v>124</v>
      </c>
      <c r="C3" s="80"/>
    </row>
    <row r="4" spans="1:3" ht="26.25" thickBot="1" x14ac:dyDescent="0.3">
      <c r="A4" s="27" t="s">
        <v>270</v>
      </c>
      <c r="B4" s="18" t="s">
        <v>124</v>
      </c>
      <c r="C4" s="80"/>
    </row>
    <row r="5" spans="1:3" ht="39" thickBot="1" x14ac:dyDescent="0.3">
      <c r="A5" s="27" t="s">
        <v>271</v>
      </c>
      <c r="B5" s="18" t="s">
        <v>124</v>
      </c>
      <c r="C5" s="80"/>
    </row>
    <row r="6" spans="1:3" ht="39" thickBot="1" x14ac:dyDescent="0.3">
      <c r="A6" s="27" t="s">
        <v>272</v>
      </c>
      <c r="B6" s="18" t="s">
        <v>124</v>
      </c>
      <c r="C6" s="80"/>
    </row>
    <row r="7" spans="1:3" ht="26.25" thickBot="1" x14ac:dyDescent="0.3">
      <c r="A7" s="27" t="s">
        <v>273</v>
      </c>
      <c r="B7" s="18" t="s">
        <v>124</v>
      </c>
      <c r="C7" s="80"/>
    </row>
    <row r="8" spans="1:3" ht="51.75" thickBot="1" x14ac:dyDescent="0.3">
      <c r="A8" s="27" t="s">
        <v>274</v>
      </c>
      <c r="B8" s="18" t="s">
        <v>124</v>
      </c>
      <c r="C8" s="80"/>
    </row>
    <row r="9" spans="1:3" ht="39" thickBot="1" x14ac:dyDescent="0.3">
      <c r="A9" s="27" t="s">
        <v>275</v>
      </c>
      <c r="B9" s="18" t="s">
        <v>276</v>
      </c>
      <c r="C9" s="80"/>
    </row>
    <row r="10" spans="1:3" ht="26.25" thickBot="1" x14ac:dyDescent="0.3">
      <c r="A10" s="27" t="s">
        <v>277</v>
      </c>
      <c r="B10" s="18" t="s">
        <v>124</v>
      </c>
      <c r="C10" s="80"/>
    </row>
    <row r="11" spans="1:3" ht="39" thickBot="1" x14ac:dyDescent="0.3">
      <c r="A11" s="27" t="s">
        <v>278</v>
      </c>
      <c r="B11" s="18" t="s">
        <v>124</v>
      </c>
      <c r="C11" s="80"/>
    </row>
    <row r="12" spans="1:3" ht="39" thickBot="1" x14ac:dyDescent="0.3">
      <c r="A12" s="27" t="s">
        <v>279</v>
      </c>
      <c r="B12" s="18" t="s">
        <v>124</v>
      </c>
      <c r="C12" s="80"/>
    </row>
    <row r="13" spans="1:3" ht="39" thickBot="1" x14ac:dyDescent="0.3">
      <c r="A13" s="27" t="s">
        <v>280</v>
      </c>
      <c r="B13" s="18" t="s">
        <v>124</v>
      </c>
      <c r="C13" s="80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23" sqref="C23:C28"/>
    </sheetView>
  </sheetViews>
  <sheetFormatPr defaultRowHeight="15" x14ac:dyDescent="0.25"/>
  <cols>
    <col min="1" max="1" width="21" style="41" customWidth="1"/>
    <col min="2" max="2" width="18.42578125" style="58" customWidth="1"/>
    <col min="3" max="3" width="23.42578125" style="41" customWidth="1"/>
    <col min="4" max="4" width="24.28515625" style="41" customWidth="1"/>
  </cols>
  <sheetData>
    <row r="1" spans="1:4" ht="24.75" x14ac:dyDescent="0.25">
      <c r="A1" s="46" t="s">
        <v>0</v>
      </c>
      <c r="B1" s="55" t="s">
        <v>11</v>
      </c>
      <c r="C1" s="88" t="s">
        <v>12</v>
      </c>
      <c r="D1" s="88"/>
    </row>
    <row r="2" spans="1:4" x14ac:dyDescent="0.25">
      <c r="A2" s="48" t="s">
        <v>2</v>
      </c>
      <c r="B2" s="56" t="s">
        <v>1</v>
      </c>
      <c r="C2" s="42" t="s">
        <v>247</v>
      </c>
      <c r="D2" s="42" t="s">
        <v>249</v>
      </c>
    </row>
    <row r="3" spans="1:4" x14ac:dyDescent="0.25">
      <c r="A3" s="2" t="s">
        <v>3</v>
      </c>
      <c r="B3" s="8">
        <v>7571</v>
      </c>
      <c r="C3" s="50"/>
      <c r="D3" s="9">
        <f>B3*C3</f>
        <v>0</v>
      </c>
    </row>
    <row r="4" spans="1:4" x14ac:dyDescent="0.25">
      <c r="A4" s="2" t="s">
        <v>5</v>
      </c>
      <c r="B4" s="8">
        <v>9272</v>
      </c>
      <c r="C4" s="50"/>
      <c r="D4" s="9">
        <f>B4*C4</f>
        <v>0</v>
      </c>
    </row>
    <row r="5" spans="1:4" x14ac:dyDescent="0.25">
      <c r="A5" s="2" t="s">
        <v>6</v>
      </c>
      <c r="B5" s="8">
        <v>5067</v>
      </c>
      <c r="C5" s="50"/>
      <c r="D5" s="9">
        <f>B5*C5</f>
        <v>0</v>
      </c>
    </row>
    <row r="6" spans="1:4" x14ac:dyDescent="0.25">
      <c r="A6" s="2" t="s">
        <v>242</v>
      </c>
      <c r="B6" s="8">
        <v>5258</v>
      </c>
      <c r="C6" s="51"/>
      <c r="D6" s="10">
        <f>B6*C6</f>
        <v>0</v>
      </c>
    </row>
    <row r="7" spans="1:4" x14ac:dyDescent="0.25">
      <c r="A7" s="4" t="s">
        <v>8</v>
      </c>
      <c r="B7" s="7">
        <f>SUM(B3:B6)</f>
        <v>27168</v>
      </c>
      <c r="C7" s="89">
        <f>SUM(D3:D6)</f>
        <v>0</v>
      </c>
      <c r="D7" s="89"/>
    </row>
    <row r="8" spans="1:4" x14ac:dyDescent="0.25">
      <c r="A8" s="48" t="s">
        <v>2</v>
      </c>
      <c r="B8" s="56" t="s">
        <v>9</v>
      </c>
      <c r="C8" s="42" t="s">
        <v>247</v>
      </c>
      <c r="D8" s="42" t="s">
        <v>248</v>
      </c>
    </row>
    <row r="9" spans="1:4" x14ac:dyDescent="0.25">
      <c r="A9" s="2" t="s">
        <v>3</v>
      </c>
      <c r="B9" s="8">
        <v>1575</v>
      </c>
      <c r="C9" s="50"/>
      <c r="D9" s="9">
        <f>B9*C9</f>
        <v>0</v>
      </c>
    </row>
    <row r="10" spans="1:4" x14ac:dyDescent="0.25">
      <c r="A10" s="2" t="s">
        <v>5</v>
      </c>
      <c r="B10" s="8">
        <v>2098</v>
      </c>
      <c r="C10" s="50"/>
      <c r="D10" s="9">
        <f>B10*C10</f>
        <v>0</v>
      </c>
    </row>
    <row r="11" spans="1:4" s="52" customFormat="1" x14ac:dyDescent="0.25">
      <c r="A11" s="2" t="s">
        <v>6</v>
      </c>
      <c r="B11" s="8">
        <v>1576</v>
      </c>
      <c r="C11" s="50"/>
      <c r="D11" s="9">
        <f>B11*C11</f>
        <v>0</v>
      </c>
    </row>
    <row r="12" spans="1:4" x14ac:dyDescent="0.25">
      <c r="A12" s="2" t="s">
        <v>242</v>
      </c>
      <c r="B12" s="8">
        <v>1890</v>
      </c>
      <c r="C12" s="50"/>
      <c r="D12" s="9">
        <f>B12*C12</f>
        <v>0</v>
      </c>
    </row>
    <row r="13" spans="1:4" x14ac:dyDescent="0.25">
      <c r="A13" s="4" t="s">
        <v>8</v>
      </c>
      <c r="B13" s="7">
        <f>SUM(B9:B12)</f>
        <v>7139</v>
      </c>
      <c r="C13" s="90">
        <f>SUM(D9:D12)</f>
        <v>0</v>
      </c>
      <c r="D13" s="90"/>
    </row>
    <row r="14" spans="1:4" x14ac:dyDescent="0.25">
      <c r="A14" s="47" t="s">
        <v>2</v>
      </c>
      <c r="B14" s="57" t="s">
        <v>253</v>
      </c>
      <c r="C14" s="42" t="s">
        <v>246</v>
      </c>
      <c r="D14" s="42" t="s">
        <v>250</v>
      </c>
    </row>
    <row r="15" spans="1:4" x14ac:dyDescent="0.25">
      <c r="A15" s="2" t="s">
        <v>3</v>
      </c>
      <c r="B15" s="5">
        <v>5323</v>
      </c>
      <c r="C15" s="50"/>
      <c r="D15" s="9">
        <f t="shared" ref="D15:D20" si="0">B15*C15</f>
        <v>0</v>
      </c>
    </row>
    <row r="16" spans="1:4" x14ac:dyDescent="0.25">
      <c r="A16" s="2" t="s">
        <v>4</v>
      </c>
      <c r="B16" s="5">
        <v>811</v>
      </c>
      <c r="C16" s="50"/>
      <c r="D16" s="9">
        <f t="shared" si="0"/>
        <v>0</v>
      </c>
    </row>
    <row r="17" spans="1:4" x14ac:dyDescent="0.25">
      <c r="A17" s="2" t="s">
        <v>5</v>
      </c>
      <c r="B17" s="5">
        <v>5367</v>
      </c>
      <c r="C17" s="50"/>
      <c r="D17" s="9">
        <f t="shared" si="0"/>
        <v>0</v>
      </c>
    </row>
    <row r="18" spans="1:4" x14ac:dyDescent="0.25">
      <c r="A18" s="2" t="s">
        <v>6</v>
      </c>
      <c r="B18" s="5">
        <v>5300</v>
      </c>
      <c r="C18" s="50"/>
      <c r="D18" s="9">
        <f t="shared" si="0"/>
        <v>0</v>
      </c>
    </row>
    <row r="19" spans="1:4" x14ac:dyDescent="0.25">
      <c r="A19" s="2" t="s">
        <v>242</v>
      </c>
      <c r="B19" s="5">
        <v>5349</v>
      </c>
      <c r="C19" s="50"/>
      <c r="D19" s="9">
        <f t="shared" si="0"/>
        <v>0</v>
      </c>
    </row>
    <row r="20" spans="1:4" x14ac:dyDescent="0.25">
      <c r="A20" s="2" t="s">
        <v>7</v>
      </c>
      <c r="B20" s="5">
        <v>5293</v>
      </c>
      <c r="C20" s="50"/>
      <c r="D20" s="9">
        <f t="shared" si="0"/>
        <v>0</v>
      </c>
    </row>
    <row r="21" spans="1:4" x14ac:dyDescent="0.25">
      <c r="A21" s="3" t="s">
        <v>8</v>
      </c>
      <c r="B21" s="6">
        <f>SUM(B15:B20)</f>
        <v>27443</v>
      </c>
      <c r="C21" s="93">
        <f>SUM(D15:D20)</f>
        <v>0</v>
      </c>
      <c r="D21" s="94"/>
    </row>
    <row r="22" spans="1:4" x14ac:dyDescent="0.25">
      <c r="A22" s="46" t="s">
        <v>10</v>
      </c>
      <c r="B22" s="57" t="s">
        <v>253</v>
      </c>
      <c r="C22" s="42" t="s">
        <v>246</v>
      </c>
      <c r="D22" s="42" t="s">
        <v>250</v>
      </c>
    </row>
    <row r="23" spans="1:4" x14ac:dyDescent="0.25">
      <c r="A23" s="2" t="s">
        <v>3</v>
      </c>
      <c r="B23" s="5">
        <v>15</v>
      </c>
      <c r="C23" s="50"/>
      <c r="D23" s="9">
        <f t="shared" ref="D23:D28" si="1">B23*C23</f>
        <v>0</v>
      </c>
    </row>
    <row r="24" spans="1:4" x14ac:dyDescent="0.25">
      <c r="A24" s="2" t="s">
        <v>4</v>
      </c>
      <c r="B24" s="5">
        <v>15</v>
      </c>
      <c r="C24" s="50"/>
      <c r="D24" s="9">
        <f t="shared" si="1"/>
        <v>0</v>
      </c>
    </row>
    <row r="25" spans="1:4" x14ac:dyDescent="0.25">
      <c r="A25" s="2" t="s">
        <v>5</v>
      </c>
      <c r="B25" s="5">
        <v>15</v>
      </c>
      <c r="C25" s="50"/>
      <c r="D25" s="9">
        <f t="shared" si="1"/>
        <v>0</v>
      </c>
    </row>
    <row r="26" spans="1:4" x14ac:dyDescent="0.25">
      <c r="A26" s="2" t="s">
        <v>6</v>
      </c>
      <c r="B26" s="5">
        <v>15</v>
      </c>
      <c r="C26" s="50"/>
      <c r="D26" s="9">
        <f t="shared" si="1"/>
        <v>0</v>
      </c>
    </row>
    <row r="27" spans="1:4" x14ac:dyDescent="0.25">
      <c r="A27" s="2" t="s">
        <v>242</v>
      </c>
      <c r="B27" s="5">
        <v>15</v>
      </c>
      <c r="C27" s="50"/>
      <c r="D27" s="9">
        <f t="shared" si="1"/>
        <v>0</v>
      </c>
    </row>
    <row r="28" spans="1:4" x14ac:dyDescent="0.25">
      <c r="A28" s="2" t="s">
        <v>7</v>
      </c>
      <c r="B28" s="5">
        <v>15</v>
      </c>
      <c r="C28" s="50"/>
      <c r="D28" s="9">
        <f t="shared" si="1"/>
        <v>0</v>
      </c>
    </row>
    <row r="29" spans="1:4" x14ac:dyDescent="0.25">
      <c r="A29" s="4" t="s">
        <v>8</v>
      </c>
      <c r="B29" s="6">
        <f>SUM(B23:B28)</f>
        <v>90</v>
      </c>
      <c r="C29" s="93">
        <f>SUM(D23:D28)</f>
        <v>0</v>
      </c>
      <c r="D29" s="94"/>
    </row>
    <row r="30" spans="1:4" ht="24" x14ac:dyDescent="0.25">
      <c r="A30" s="43" t="s">
        <v>223</v>
      </c>
      <c r="B30" s="44">
        <f>B29+B21+B13+B7</f>
        <v>61840</v>
      </c>
      <c r="C30" s="91">
        <f>C29+C21+C13+C7</f>
        <v>0</v>
      </c>
      <c r="D30" s="92"/>
    </row>
    <row r="31" spans="1:4" x14ac:dyDescent="0.25">
      <c r="A31" s="87" t="s">
        <v>254</v>
      </c>
      <c r="B31" s="87"/>
      <c r="C31" s="87"/>
      <c r="D31" s="45">
        <f>D30*10%</f>
        <v>0</v>
      </c>
    </row>
    <row r="32" spans="1:4" s="52" customFormat="1" x14ac:dyDescent="0.25">
      <c r="A32" s="87" t="s">
        <v>265</v>
      </c>
      <c r="B32" s="87"/>
      <c r="C32" s="87"/>
      <c r="D32" s="45">
        <f>C30*10%</f>
        <v>0</v>
      </c>
    </row>
    <row r="33" spans="1:4" x14ac:dyDescent="0.25">
      <c r="A33" s="87" t="s">
        <v>224</v>
      </c>
      <c r="B33" s="87"/>
      <c r="C33" s="87"/>
      <c r="D33" s="45">
        <f>D30+D31+D32</f>
        <v>0</v>
      </c>
    </row>
  </sheetData>
  <sheetProtection algorithmName="SHA-512" hashValue="ZFs+C8w/gZjMEZbwlpqVA3yaYHsxDeRuQcTEb9pEellBU+aODRkEkbMzAhlHo2bfGpCz4SPv/SiKK08Ys/Y5tA==" saltValue="901Kc2DMWsrteFHFWE3ULA==" spinCount="100000" sheet="1" objects="1" scenarios="1"/>
  <mergeCells count="9">
    <mergeCell ref="A31:C31"/>
    <mergeCell ref="A33:C33"/>
    <mergeCell ref="C1:D1"/>
    <mergeCell ref="C7:D7"/>
    <mergeCell ref="C13:D13"/>
    <mergeCell ref="A32:C32"/>
    <mergeCell ref="C30:D30"/>
    <mergeCell ref="C29:D29"/>
    <mergeCell ref="C21:D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3" workbookViewId="0">
      <selection activeCell="C33" sqref="C33"/>
    </sheetView>
  </sheetViews>
  <sheetFormatPr defaultRowHeight="15" x14ac:dyDescent="0.25"/>
  <cols>
    <col min="1" max="1" width="25.85546875" style="41" customWidth="1"/>
    <col min="2" max="2" width="13.28515625" style="41" customWidth="1"/>
    <col min="3" max="3" width="17.85546875" style="41" customWidth="1"/>
    <col min="4" max="4" width="25.85546875" style="41" customWidth="1"/>
  </cols>
  <sheetData>
    <row r="1" spans="1:4" ht="15.75" thickBot="1" x14ac:dyDescent="0.3">
      <c r="A1" s="97" t="s">
        <v>225</v>
      </c>
      <c r="B1" s="99" t="s">
        <v>255</v>
      </c>
      <c r="C1" s="100"/>
      <c r="D1" s="101"/>
    </row>
    <row r="2" spans="1:4" ht="24.75" thickBot="1" x14ac:dyDescent="0.3">
      <c r="A2" s="98"/>
      <c r="B2" s="59" t="s">
        <v>226</v>
      </c>
      <c r="C2" s="59" t="s">
        <v>238</v>
      </c>
      <c r="D2" s="59" t="s">
        <v>239</v>
      </c>
    </row>
    <row r="3" spans="1:4" ht="15.75" thickBot="1" x14ac:dyDescent="0.3">
      <c r="A3" s="60" t="s">
        <v>227</v>
      </c>
      <c r="B3" s="61">
        <v>1</v>
      </c>
      <c r="C3" s="81"/>
      <c r="D3" s="37">
        <f t="shared" ref="D3:D8" si="0">B3*C3</f>
        <v>0</v>
      </c>
    </row>
    <row r="4" spans="1:4" ht="15.75" thickBot="1" x14ac:dyDescent="0.3">
      <c r="A4" s="60" t="s">
        <v>256</v>
      </c>
      <c r="B4" s="61">
        <v>1</v>
      </c>
      <c r="C4" s="81"/>
      <c r="D4" s="37">
        <f t="shared" si="0"/>
        <v>0</v>
      </c>
    </row>
    <row r="5" spans="1:4" ht="15.75" thickBot="1" x14ac:dyDescent="0.3">
      <c r="A5" s="60" t="s">
        <v>230</v>
      </c>
      <c r="B5" s="61">
        <v>1</v>
      </c>
      <c r="C5" s="81"/>
      <c r="D5" s="37">
        <f t="shared" si="0"/>
        <v>0</v>
      </c>
    </row>
    <row r="6" spans="1:4" ht="15.75" thickBot="1" x14ac:dyDescent="0.3">
      <c r="A6" s="60" t="s">
        <v>243</v>
      </c>
      <c r="B6" s="61">
        <v>1</v>
      </c>
      <c r="C6" s="81"/>
      <c r="D6" s="37">
        <f t="shared" si="0"/>
        <v>0</v>
      </c>
    </row>
    <row r="7" spans="1:4" ht="15.75" thickBot="1" x14ac:dyDescent="0.3">
      <c r="A7" s="60" t="s">
        <v>236</v>
      </c>
      <c r="B7" s="61">
        <v>1</v>
      </c>
      <c r="C7" s="81"/>
      <c r="D7" s="37">
        <f t="shared" si="0"/>
        <v>0</v>
      </c>
    </row>
    <row r="8" spans="1:4" ht="15.75" thickBot="1" x14ac:dyDescent="0.3">
      <c r="A8" s="60" t="s">
        <v>237</v>
      </c>
      <c r="B8" s="61">
        <v>1</v>
      </c>
      <c r="C8" s="81"/>
      <c r="D8" s="37">
        <f t="shared" si="0"/>
        <v>0</v>
      </c>
    </row>
    <row r="9" spans="1:4" ht="15.75" thickBot="1" x14ac:dyDescent="0.3">
      <c r="A9" s="62" t="s">
        <v>62</v>
      </c>
      <c r="B9" s="59">
        <f>SUM(B3:B8)</f>
        <v>6</v>
      </c>
      <c r="C9" s="63" t="s">
        <v>244</v>
      </c>
      <c r="D9" s="64">
        <f>SUM(D3:D8)</f>
        <v>0</v>
      </c>
    </row>
    <row r="10" spans="1:4" ht="15.75" thickBot="1" x14ac:dyDescent="0.3"/>
    <row r="11" spans="1:4" ht="15.75" thickBot="1" x14ac:dyDescent="0.3">
      <c r="A11" s="97" t="s">
        <v>225</v>
      </c>
      <c r="B11" s="99" t="s">
        <v>255</v>
      </c>
      <c r="C11" s="100"/>
      <c r="D11" s="101"/>
    </row>
    <row r="12" spans="1:4" ht="24.75" thickBot="1" x14ac:dyDescent="0.3">
      <c r="A12" s="98"/>
      <c r="B12" s="59" t="s">
        <v>240</v>
      </c>
      <c r="C12" s="59" t="s">
        <v>238</v>
      </c>
      <c r="D12" s="59" t="s">
        <v>239</v>
      </c>
    </row>
    <row r="13" spans="1:4" ht="15.75" customHeight="1" thickBot="1" x14ac:dyDescent="0.3">
      <c r="A13" s="62" t="s">
        <v>228</v>
      </c>
      <c r="B13" s="65">
        <v>4</v>
      </c>
      <c r="C13" s="81"/>
      <c r="D13" s="37">
        <f t="shared" ref="D13:D18" si="1">C13*B13</f>
        <v>0</v>
      </c>
    </row>
    <row r="14" spans="1:4" ht="15.75" thickBot="1" x14ac:dyDescent="0.3">
      <c r="A14" s="62" t="s">
        <v>230</v>
      </c>
      <c r="B14" s="65">
        <v>2</v>
      </c>
      <c r="C14" s="81"/>
      <c r="D14" s="37">
        <f t="shared" si="1"/>
        <v>0</v>
      </c>
    </row>
    <row r="15" spans="1:4" ht="15.75" thickBot="1" x14ac:dyDescent="0.3">
      <c r="A15" s="62" t="s">
        <v>231</v>
      </c>
      <c r="B15" s="65">
        <v>2</v>
      </c>
      <c r="C15" s="81"/>
      <c r="D15" s="37">
        <f t="shared" si="1"/>
        <v>0</v>
      </c>
    </row>
    <row r="16" spans="1:4" ht="15.75" thickBot="1" x14ac:dyDescent="0.3">
      <c r="A16" s="62" t="s">
        <v>232</v>
      </c>
      <c r="B16" s="65">
        <v>2</v>
      </c>
      <c r="C16" s="81"/>
      <c r="D16" s="37">
        <f t="shared" si="1"/>
        <v>0</v>
      </c>
    </row>
    <row r="17" spans="1:4" ht="15.75" thickBot="1" x14ac:dyDescent="0.3">
      <c r="A17" s="62" t="s">
        <v>233</v>
      </c>
      <c r="B17" s="65">
        <v>4</v>
      </c>
      <c r="C17" s="81"/>
      <c r="D17" s="37">
        <f t="shared" si="1"/>
        <v>0</v>
      </c>
    </row>
    <row r="18" spans="1:4" ht="15.75" thickBot="1" x14ac:dyDescent="0.3">
      <c r="A18" s="62" t="s">
        <v>234</v>
      </c>
      <c r="B18" s="65">
        <f>6+2+14</f>
        <v>22</v>
      </c>
      <c r="C18" s="82"/>
      <c r="D18" s="37">
        <f t="shared" si="1"/>
        <v>0</v>
      </c>
    </row>
    <row r="19" spans="1:4" ht="15.75" thickBot="1" x14ac:dyDescent="0.3">
      <c r="A19" s="62" t="s">
        <v>257</v>
      </c>
      <c r="B19" s="65">
        <v>2</v>
      </c>
      <c r="C19" s="83"/>
      <c r="D19" s="37">
        <f>B19*C19</f>
        <v>0</v>
      </c>
    </row>
    <row r="20" spans="1:4" ht="15.75" thickBot="1" x14ac:dyDescent="0.3">
      <c r="A20" s="62" t="s">
        <v>235</v>
      </c>
      <c r="B20" s="65">
        <v>8</v>
      </c>
      <c r="C20" s="84"/>
      <c r="D20" s="37">
        <f>C20*B20</f>
        <v>0</v>
      </c>
    </row>
    <row r="21" spans="1:4" ht="15.75" thickBot="1" x14ac:dyDescent="0.3">
      <c r="A21" s="66" t="s">
        <v>62</v>
      </c>
      <c r="B21" s="65">
        <f>SUM(B13:B20)</f>
        <v>46</v>
      </c>
      <c r="C21" s="67" t="s">
        <v>244</v>
      </c>
      <c r="D21" s="64">
        <f>SUM(D13:D20)</f>
        <v>0</v>
      </c>
    </row>
    <row r="22" spans="1:4" ht="15.75" thickBot="1" x14ac:dyDescent="0.3"/>
    <row r="23" spans="1:4" ht="15.75" thickBot="1" x14ac:dyDescent="0.3">
      <c r="A23" s="97" t="s">
        <v>225</v>
      </c>
      <c r="B23" s="99" t="s">
        <v>255</v>
      </c>
      <c r="C23" s="100"/>
      <c r="D23" s="101"/>
    </row>
    <row r="24" spans="1:4" ht="24.75" thickBot="1" x14ac:dyDescent="0.3">
      <c r="A24" s="98"/>
      <c r="B24" s="59" t="s">
        <v>241</v>
      </c>
      <c r="C24" s="59" t="s">
        <v>238</v>
      </c>
      <c r="D24" s="59" t="s">
        <v>239</v>
      </c>
    </row>
    <row r="25" spans="1:4" ht="15.75" customHeight="1" thickBot="1" x14ac:dyDescent="0.3">
      <c r="A25" s="62" t="s">
        <v>229</v>
      </c>
      <c r="B25" s="65">
        <v>2</v>
      </c>
      <c r="C25" s="81"/>
      <c r="D25" s="37">
        <f>B25*C25</f>
        <v>0</v>
      </c>
    </row>
    <row r="26" spans="1:4" ht="15.75" thickBot="1" x14ac:dyDescent="0.3">
      <c r="A26" s="62" t="s">
        <v>234</v>
      </c>
      <c r="B26" s="65">
        <f>4+2</f>
        <v>6</v>
      </c>
      <c r="C26" s="81"/>
      <c r="D26" s="37">
        <f>B26*C26</f>
        <v>0</v>
      </c>
    </row>
    <row r="27" spans="1:4" ht="15.75" thickBot="1" x14ac:dyDescent="0.3">
      <c r="A27" s="62" t="s">
        <v>257</v>
      </c>
      <c r="B27" s="65">
        <v>2</v>
      </c>
      <c r="C27" s="81"/>
      <c r="D27" s="37">
        <f>B27*C27</f>
        <v>0</v>
      </c>
    </row>
    <row r="28" spans="1:4" ht="15.75" thickBot="1" x14ac:dyDescent="0.3">
      <c r="A28" s="66" t="s">
        <v>62</v>
      </c>
      <c r="B28" s="65">
        <f>SUM(B25:B27)</f>
        <v>10</v>
      </c>
      <c r="C28" s="68"/>
      <c r="D28" s="69">
        <f>SUM(D25:D27)</f>
        <v>0</v>
      </c>
    </row>
    <row r="29" spans="1:4" x14ac:dyDescent="0.25">
      <c r="A29" s="68"/>
    </row>
    <row r="30" spans="1:4" ht="15.75" thickBot="1" x14ac:dyDescent="0.3"/>
    <row r="31" spans="1:4" ht="29.25" customHeight="1" thickBot="1" x14ac:dyDescent="0.3">
      <c r="A31" s="97" t="s">
        <v>225</v>
      </c>
      <c r="B31" s="99" t="s">
        <v>258</v>
      </c>
      <c r="C31" s="100"/>
      <c r="D31" s="101"/>
    </row>
    <row r="32" spans="1:4" ht="24.75" thickBot="1" x14ac:dyDescent="0.3">
      <c r="A32" s="98"/>
      <c r="B32" s="59" t="s">
        <v>259</v>
      </c>
      <c r="C32" s="59" t="s">
        <v>238</v>
      </c>
      <c r="D32" s="59" t="s">
        <v>239</v>
      </c>
    </row>
    <row r="33" spans="1:4" ht="15.75" thickBot="1" x14ac:dyDescent="0.3">
      <c r="A33" s="62" t="s">
        <v>260</v>
      </c>
      <c r="B33" s="65">
        <v>2</v>
      </c>
      <c r="C33" s="81"/>
      <c r="D33" s="37">
        <f>B33*C33</f>
        <v>0</v>
      </c>
    </row>
    <row r="34" spans="1:4" ht="15.75" thickBot="1" x14ac:dyDescent="0.3">
      <c r="A34" s="66" t="s">
        <v>62</v>
      </c>
      <c r="B34" s="65">
        <v>2</v>
      </c>
      <c r="C34" s="68"/>
      <c r="D34" s="69">
        <f>SUM(D33:D33)</f>
        <v>0</v>
      </c>
    </row>
    <row r="36" spans="1:4" ht="15.75" thickBot="1" x14ac:dyDescent="0.3"/>
    <row r="37" spans="1:4" ht="15.75" thickBot="1" x14ac:dyDescent="0.3">
      <c r="A37" s="95" t="s">
        <v>261</v>
      </c>
      <c r="B37" s="96"/>
      <c r="C37" s="96"/>
      <c r="D37" s="70">
        <f>D34+D28+D21+D9</f>
        <v>0</v>
      </c>
    </row>
  </sheetData>
  <sheetProtection algorithmName="SHA-512" hashValue="CEl74XXqidxLnXMkZhjwe8emlCQauhFUWaHE6wv5iuvFarM1zh0cYm/mZyj7CylDLpAPwRRGbtDlC4tXUn3doA==" saltValue="9nYT8AkW7ettTC8ffhx3dA==" spinCount="100000" sheet="1" objects="1" scenarios="1"/>
  <mergeCells count="9">
    <mergeCell ref="A37:C37"/>
    <mergeCell ref="A1:A2"/>
    <mergeCell ref="B1:D1"/>
    <mergeCell ref="A11:A12"/>
    <mergeCell ref="B11:D11"/>
    <mergeCell ref="A23:A24"/>
    <mergeCell ref="B23:D23"/>
    <mergeCell ref="A31:A32"/>
    <mergeCell ref="B31:D3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37" workbookViewId="0">
      <selection activeCell="D14" sqref="D14:I14"/>
    </sheetView>
  </sheetViews>
  <sheetFormatPr defaultRowHeight="15" x14ac:dyDescent="0.25"/>
  <cols>
    <col min="1" max="1" width="12" style="1" customWidth="1"/>
    <col min="2" max="2" width="23.7109375" style="1" customWidth="1"/>
    <col min="3" max="3" width="31.5703125" style="1" customWidth="1"/>
    <col min="4" max="9" width="9.140625" style="1"/>
  </cols>
  <sheetData>
    <row r="1" spans="1:9" x14ac:dyDescent="0.25">
      <c r="A1" s="102" t="s">
        <v>16</v>
      </c>
      <c r="B1" s="102"/>
      <c r="C1" s="102"/>
      <c r="E1" s="103"/>
      <c r="F1" s="103"/>
      <c r="G1" s="103"/>
      <c r="H1" s="103"/>
      <c r="I1" s="103"/>
    </row>
    <row r="2" spans="1:9" ht="15.75" thickBot="1" x14ac:dyDescent="0.3">
      <c r="E2" s="103"/>
      <c r="F2" s="103"/>
      <c r="G2" s="103"/>
      <c r="H2" s="103"/>
      <c r="I2" s="103"/>
    </row>
    <row r="3" spans="1:9" ht="15.75" thickBot="1" x14ac:dyDescent="0.3">
      <c r="A3" s="13">
        <v>1</v>
      </c>
      <c r="B3" s="14" t="s">
        <v>17</v>
      </c>
      <c r="C3" s="15"/>
      <c r="E3" s="103"/>
      <c r="F3" s="103"/>
      <c r="G3" s="103"/>
      <c r="H3" s="103"/>
      <c r="I3" s="103"/>
    </row>
    <row r="4" spans="1:9" ht="26.25" thickBot="1" x14ac:dyDescent="0.3">
      <c r="A4" s="16">
        <v>2</v>
      </c>
      <c r="B4" s="17" t="s">
        <v>18</v>
      </c>
      <c r="C4" s="18"/>
      <c r="E4" s="103"/>
      <c r="F4" s="103"/>
      <c r="G4" s="103"/>
      <c r="H4" s="103"/>
      <c r="I4" s="103"/>
    </row>
    <row r="5" spans="1:9" ht="26.25" thickBot="1" x14ac:dyDescent="0.3">
      <c r="A5" s="16">
        <v>3</v>
      </c>
      <c r="B5" s="17" t="s">
        <v>19</v>
      </c>
      <c r="C5" s="18"/>
      <c r="E5" s="103"/>
      <c r="F5" s="103"/>
      <c r="G5" s="103"/>
      <c r="H5" s="103"/>
      <c r="I5" s="103"/>
    </row>
    <row r="6" spans="1:9" ht="15.75" thickBot="1" x14ac:dyDescent="0.3">
      <c r="A6" s="16">
        <v>4</v>
      </c>
      <c r="B6" s="17" t="s">
        <v>20</v>
      </c>
      <c r="C6" s="18"/>
      <c r="E6" s="103"/>
      <c r="F6" s="103"/>
      <c r="G6" s="103"/>
      <c r="H6" s="103"/>
      <c r="I6" s="103"/>
    </row>
    <row r="7" spans="1:9" ht="15.75" thickBot="1" x14ac:dyDescent="0.3">
      <c r="A7" s="16">
        <v>5</v>
      </c>
      <c r="B7" s="17" t="s">
        <v>21</v>
      </c>
      <c r="C7" s="18"/>
      <c r="E7" s="103"/>
      <c r="F7" s="103"/>
      <c r="G7" s="103"/>
      <c r="H7" s="103"/>
      <c r="I7" s="103"/>
    </row>
    <row r="8" spans="1:9" x14ac:dyDescent="0.25">
      <c r="E8" s="103"/>
      <c r="F8" s="103"/>
      <c r="G8" s="103"/>
      <c r="H8" s="103"/>
      <c r="I8" s="103"/>
    </row>
    <row r="9" spans="1:9" x14ac:dyDescent="0.25">
      <c r="A9" s="102" t="s">
        <v>22</v>
      </c>
      <c r="B9" s="102"/>
      <c r="C9" s="102"/>
      <c r="E9" s="103"/>
      <c r="F9" s="103"/>
      <c r="G9" s="103"/>
      <c r="H9" s="103"/>
      <c r="I9" s="103"/>
    </row>
    <row r="10" spans="1:9" ht="15.75" thickBot="1" x14ac:dyDescent="0.3">
      <c r="E10" s="103"/>
      <c r="F10" s="103"/>
      <c r="G10" s="103"/>
      <c r="H10" s="103"/>
      <c r="I10" s="103"/>
    </row>
    <row r="11" spans="1:9" ht="26.25" thickBot="1" x14ac:dyDescent="0.3">
      <c r="A11" s="13">
        <v>1</v>
      </c>
      <c r="B11" s="15" t="s">
        <v>23</v>
      </c>
      <c r="C11" s="15" t="s">
        <v>24</v>
      </c>
      <c r="E11" s="103"/>
      <c r="F11" s="103"/>
      <c r="G11" s="103"/>
      <c r="H11" s="103"/>
      <c r="I11" s="103"/>
    </row>
    <row r="12" spans="1:9" ht="15.75" thickBot="1" x14ac:dyDescent="0.3">
      <c r="A12" s="19" t="s">
        <v>14</v>
      </c>
      <c r="B12" s="17" t="s">
        <v>25</v>
      </c>
      <c r="C12" s="18"/>
      <c r="E12" s="103"/>
      <c r="F12" s="103"/>
      <c r="G12" s="103"/>
      <c r="H12" s="103"/>
      <c r="I12" s="103"/>
    </row>
    <row r="13" spans="1:9" ht="15.75" thickBot="1" x14ac:dyDescent="0.3">
      <c r="A13" s="19" t="s">
        <v>15</v>
      </c>
      <c r="B13" s="17" t="s">
        <v>26</v>
      </c>
      <c r="C13" s="18"/>
      <c r="D13" s="106" t="s">
        <v>27</v>
      </c>
      <c r="E13" s="107"/>
      <c r="F13" s="107"/>
      <c r="G13" s="107"/>
      <c r="H13" s="103"/>
      <c r="I13" s="103"/>
    </row>
    <row r="14" spans="1:9" ht="15.75" thickBot="1" x14ac:dyDescent="0.3">
      <c r="A14" s="19" t="s">
        <v>28</v>
      </c>
      <c r="B14" s="17" t="s">
        <v>29</v>
      </c>
      <c r="C14" s="18"/>
      <c r="D14" s="106" t="s">
        <v>30</v>
      </c>
      <c r="E14" s="107"/>
      <c r="F14" s="107"/>
      <c r="G14" s="107"/>
      <c r="H14" s="107"/>
      <c r="I14" s="107"/>
    </row>
    <row r="15" spans="1:9" ht="15.75" thickBot="1" x14ac:dyDescent="0.3">
      <c r="A15" s="19" t="s">
        <v>31</v>
      </c>
      <c r="B15" s="17" t="s">
        <v>32</v>
      </c>
      <c r="C15" s="18"/>
      <c r="D15" s="106" t="s">
        <v>33</v>
      </c>
      <c r="E15" s="107"/>
      <c r="F15" s="107"/>
      <c r="G15" s="107"/>
      <c r="H15" s="103"/>
      <c r="I15" s="103"/>
    </row>
    <row r="16" spans="1:9" ht="26.25" thickBot="1" x14ac:dyDescent="0.3">
      <c r="A16" s="19" t="s">
        <v>34</v>
      </c>
      <c r="B16" s="17" t="s">
        <v>35</v>
      </c>
      <c r="C16" s="18"/>
      <c r="D16" s="106" t="s">
        <v>36</v>
      </c>
      <c r="E16" s="107"/>
      <c r="F16" s="107"/>
      <c r="G16" s="107"/>
      <c r="H16" s="103"/>
      <c r="I16" s="103"/>
    </row>
    <row r="17" spans="1:9" ht="15.75" thickBot="1" x14ac:dyDescent="0.3">
      <c r="A17" s="19"/>
      <c r="B17" s="17"/>
      <c r="C17" s="18"/>
      <c r="E17" s="103"/>
      <c r="F17" s="103"/>
      <c r="G17" s="103"/>
      <c r="H17" s="103"/>
      <c r="I17" s="103"/>
    </row>
    <row r="18" spans="1:9" ht="15.75" thickBot="1" x14ac:dyDescent="0.3">
      <c r="A18" s="19" t="s">
        <v>37</v>
      </c>
      <c r="B18" s="17" t="s">
        <v>38</v>
      </c>
      <c r="C18" s="18"/>
      <c r="E18" s="103"/>
      <c r="F18" s="103"/>
      <c r="G18" s="103"/>
      <c r="H18" s="103"/>
      <c r="I18" s="103"/>
    </row>
    <row r="19" spans="1:9" ht="15.75" thickBot="1" x14ac:dyDescent="0.3">
      <c r="A19" s="104" t="s">
        <v>8</v>
      </c>
      <c r="B19" s="105"/>
      <c r="C19" s="18"/>
      <c r="E19" s="103"/>
      <c r="F19" s="103"/>
      <c r="G19" s="103"/>
      <c r="H19" s="103"/>
      <c r="I19" s="103"/>
    </row>
    <row r="20" spans="1:9" x14ac:dyDescent="0.25">
      <c r="E20" s="103"/>
      <c r="F20" s="103"/>
      <c r="G20" s="103"/>
      <c r="H20" s="103"/>
      <c r="I20" s="103"/>
    </row>
    <row r="21" spans="1:9" x14ac:dyDescent="0.25">
      <c r="E21" s="103"/>
      <c r="F21" s="103"/>
      <c r="G21" s="103"/>
      <c r="H21" s="103"/>
      <c r="I21" s="103"/>
    </row>
    <row r="22" spans="1:9" x14ac:dyDescent="0.25">
      <c r="A22" s="102" t="s">
        <v>39</v>
      </c>
      <c r="B22" s="102"/>
      <c r="C22" s="102"/>
      <c r="E22" s="103"/>
      <c r="F22" s="103"/>
      <c r="G22" s="103"/>
      <c r="H22" s="103"/>
      <c r="I22" s="103"/>
    </row>
    <row r="23" spans="1:9" x14ac:dyDescent="0.25">
      <c r="A23" s="20"/>
      <c r="E23" s="103"/>
      <c r="F23" s="103"/>
      <c r="G23" s="103"/>
      <c r="H23" s="103"/>
      <c r="I23" s="103"/>
    </row>
    <row r="24" spans="1:9" x14ac:dyDescent="0.25">
      <c r="A24" s="108" t="s">
        <v>40</v>
      </c>
      <c r="B24" s="108"/>
      <c r="C24" s="108"/>
      <c r="E24" s="103"/>
      <c r="F24" s="103"/>
      <c r="G24" s="103"/>
      <c r="H24" s="103"/>
      <c r="I24" s="103"/>
    </row>
    <row r="25" spans="1:9" ht="15.75" thickBot="1" x14ac:dyDescent="0.3">
      <c r="E25" s="103"/>
      <c r="F25" s="103"/>
      <c r="G25" s="103"/>
      <c r="H25" s="103"/>
      <c r="I25" s="103"/>
    </row>
    <row r="26" spans="1:9" ht="39" thickBot="1" x14ac:dyDescent="0.3">
      <c r="A26" s="13" t="s">
        <v>41</v>
      </c>
      <c r="B26" s="15" t="s">
        <v>42</v>
      </c>
      <c r="C26" s="15" t="s">
        <v>24</v>
      </c>
      <c r="E26" s="103"/>
      <c r="F26" s="103"/>
      <c r="G26" s="103"/>
      <c r="H26" s="103"/>
      <c r="I26" s="103"/>
    </row>
    <row r="27" spans="1:9" ht="15.75" thickBot="1" x14ac:dyDescent="0.3">
      <c r="A27" s="19" t="s">
        <v>14</v>
      </c>
      <c r="B27" s="17" t="s">
        <v>43</v>
      </c>
      <c r="C27" s="18"/>
      <c r="D27" s="106" t="s">
        <v>44</v>
      </c>
      <c r="E27" s="107"/>
      <c r="F27" s="107"/>
      <c r="G27" s="107"/>
      <c r="H27" s="107"/>
      <c r="I27" s="107"/>
    </row>
    <row r="28" spans="1:9" ht="15.75" thickBot="1" x14ac:dyDescent="0.3">
      <c r="A28" s="19" t="s">
        <v>15</v>
      </c>
      <c r="B28" s="17" t="s">
        <v>45</v>
      </c>
      <c r="C28" s="18"/>
      <c r="D28" s="106" t="s">
        <v>46</v>
      </c>
      <c r="E28" s="107"/>
      <c r="F28" s="107"/>
      <c r="G28" s="107"/>
      <c r="H28" s="107"/>
      <c r="I28" s="107"/>
    </row>
    <row r="29" spans="1:9" ht="15.75" thickBot="1" x14ac:dyDescent="0.3">
      <c r="A29" s="104" t="s">
        <v>8</v>
      </c>
      <c r="B29" s="105"/>
      <c r="C29" s="18"/>
      <c r="E29" s="103"/>
      <c r="F29" s="103"/>
      <c r="G29" s="103"/>
      <c r="H29" s="103"/>
      <c r="I29" s="103"/>
    </row>
    <row r="30" spans="1:9" x14ac:dyDescent="0.25">
      <c r="E30" s="103"/>
      <c r="F30" s="103"/>
      <c r="G30" s="103"/>
      <c r="H30" s="103"/>
      <c r="I30" s="103"/>
    </row>
    <row r="31" spans="1:9" x14ac:dyDescent="0.25">
      <c r="E31" s="103"/>
      <c r="F31" s="103"/>
      <c r="G31" s="103"/>
      <c r="H31" s="103"/>
      <c r="I31" s="103"/>
    </row>
    <row r="32" spans="1:9" x14ac:dyDescent="0.25">
      <c r="A32" s="109" t="s">
        <v>47</v>
      </c>
      <c r="B32" s="109"/>
      <c r="C32" s="109"/>
      <c r="D32" s="109"/>
      <c r="E32" s="103"/>
      <c r="F32" s="103"/>
      <c r="G32" s="103"/>
      <c r="H32" s="103"/>
      <c r="I32" s="103"/>
    </row>
    <row r="33" spans="1:9" ht="15.75" thickBot="1" x14ac:dyDescent="0.3">
      <c r="E33" s="103"/>
      <c r="F33" s="103"/>
      <c r="G33" s="103"/>
      <c r="H33" s="103"/>
      <c r="I33" s="103"/>
    </row>
    <row r="34" spans="1:9" ht="26.25" thickBot="1" x14ac:dyDescent="0.3">
      <c r="A34" s="13" t="s">
        <v>48</v>
      </c>
      <c r="B34" s="15" t="s">
        <v>49</v>
      </c>
      <c r="C34" s="15" t="s">
        <v>50</v>
      </c>
      <c r="D34" s="15" t="s">
        <v>24</v>
      </c>
      <c r="E34" s="110"/>
      <c r="F34" s="103"/>
      <c r="G34" s="103"/>
      <c r="H34" s="103"/>
      <c r="I34" s="103"/>
    </row>
    <row r="35" spans="1:9" ht="15.75" thickBot="1" x14ac:dyDescent="0.3">
      <c r="A35" s="19" t="s">
        <v>14</v>
      </c>
      <c r="B35" s="17" t="s">
        <v>51</v>
      </c>
      <c r="C35" s="21">
        <v>0.2</v>
      </c>
      <c r="D35" s="18"/>
      <c r="E35" s="110"/>
      <c r="F35" s="103"/>
      <c r="G35" s="103"/>
      <c r="H35" s="103"/>
      <c r="I35" s="103"/>
    </row>
    <row r="36" spans="1:9" ht="15.75" thickBot="1" x14ac:dyDescent="0.3">
      <c r="A36" s="19" t="s">
        <v>15</v>
      </c>
      <c r="B36" s="17" t="s">
        <v>52</v>
      </c>
      <c r="C36" s="21">
        <v>2.5000000000000001E-2</v>
      </c>
      <c r="D36" s="18"/>
      <c r="E36" s="110"/>
      <c r="F36" s="103"/>
      <c r="G36" s="103"/>
      <c r="H36" s="103"/>
      <c r="I36" s="103"/>
    </row>
    <row r="37" spans="1:9" ht="15.75" thickBot="1" x14ac:dyDescent="0.3">
      <c r="A37" s="19" t="s">
        <v>28</v>
      </c>
      <c r="B37" s="17" t="s">
        <v>53</v>
      </c>
      <c r="C37" s="22"/>
      <c r="D37" s="18"/>
      <c r="E37" s="23" t="s">
        <v>54</v>
      </c>
      <c r="G37" s="103"/>
      <c r="H37" s="103"/>
      <c r="I37"/>
    </row>
    <row r="38" spans="1:9" ht="15.75" thickBot="1" x14ac:dyDescent="0.3">
      <c r="A38" s="19" t="s">
        <v>31</v>
      </c>
      <c r="B38" s="17" t="s">
        <v>55</v>
      </c>
      <c r="C38" s="21">
        <v>1.4999999999999999E-2</v>
      </c>
      <c r="D38" s="18"/>
      <c r="E38" s="110"/>
      <c r="F38" s="103"/>
      <c r="G38" s="103"/>
      <c r="H38" s="103"/>
      <c r="I38" s="103"/>
    </row>
    <row r="39" spans="1:9" ht="15.75" thickBot="1" x14ac:dyDescent="0.3">
      <c r="A39" s="19" t="s">
        <v>34</v>
      </c>
      <c r="B39" s="17" t="s">
        <v>56</v>
      </c>
      <c r="C39" s="21">
        <v>0.01</v>
      </c>
      <c r="D39" s="18"/>
      <c r="E39" s="110"/>
      <c r="F39" s="103"/>
      <c r="G39" s="103"/>
      <c r="H39" s="103"/>
      <c r="I39" s="103"/>
    </row>
    <row r="40" spans="1:9" ht="15.75" thickBot="1" x14ac:dyDescent="0.3">
      <c r="A40" s="19" t="s">
        <v>57</v>
      </c>
      <c r="B40" s="17" t="s">
        <v>58</v>
      </c>
      <c r="C40" s="21">
        <v>6.0000000000000001E-3</v>
      </c>
      <c r="D40" s="18"/>
      <c r="E40" s="110"/>
      <c r="F40" s="103"/>
      <c r="G40" s="103"/>
      <c r="H40" s="103"/>
      <c r="I40" s="103"/>
    </row>
    <row r="41" spans="1:9" ht="15.75" thickBot="1" x14ac:dyDescent="0.3">
      <c r="A41" s="19" t="s">
        <v>37</v>
      </c>
      <c r="B41" s="17" t="s">
        <v>59</v>
      </c>
      <c r="C41" s="21">
        <v>2E-3</v>
      </c>
      <c r="D41" s="18"/>
      <c r="E41" s="110"/>
      <c r="F41" s="103"/>
      <c r="G41" s="103"/>
      <c r="H41" s="103"/>
      <c r="I41" s="103"/>
    </row>
    <row r="42" spans="1:9" ht="15.75" thickBot="1" x14ac:dyDescent="0.3">
      <c r="A42" s="19" t="s">
        <v>60</v>
      </c>
      <c r="B42" s="17" t="s">
        <v>61</v>
      </c>
      <c r="C42" s="21">
        <v>0.08</v>
      </c>
      <c r="D42" s="18"/>
      <c r="E42" s="110"/>
      <c r="F42" s="103"/>
      <c r="G42" s="103"/>
      <c r="H42" s="103"/>
      <c r="I42" s="103"/>
    </row>
    <row r="43" spans="1:9" ht="15.75" thickBot="1" x14ac:dyDescent="0.3">
      <c r="A43" s="104" t="s">
        <v>62</v>
      </c>
      <c r="B43" s="105"/>
      <c r="C43" s="18"/>
      <c r="D43" s="18"/>
      <c r="E43" s="110"/>
      <c r="F43" s="103"/>
      <c r="G43" s="103"/>
      <c r="H43" s="103"/>
      <c r="I43" s="103"/>
    </row>
    <row r="44" spans="1:9" x14ac:dyDescent="0.25">
      <c r="E44" s="103"/>
      <c r="F44" s="103"/>
      <c r="G44" s="103"/>
      <c r="H44" s="103"/>
      <c r="I44" s="103"/>
    </row>
    <row r="45" spans="1:9" x14ac:dyDescent="0.25">
      <c r="E45" s="103"/>
      <c r="F45" s="103"/>
      <c r="G45" s="103"/>
      <c r="H45" s="103"/>
      <c r="I45" s="103"/>
    </row>
    <row r="46" spans="1:9" x14ac:dyDescent="0.25">
      <c r="A46" s="108" t="s">
        <v>63</v>
      </c>
      <c r="B46" s="108"/>
      <c r="C46" s="108"/>
      <c r="E46" s="103"/>
      <c r="F46" s="103"/>
      <c r="G46" s="103"/>
      <c r="H46" s="103"/>
      <c r="I46" s="103"/>
    </row>
    <row r="47" spans="1:9" ht="15.75" thickBot="1" x14ac:dyDescent="0.3">
      <c r="E47" s="103"/>
      <c r="F47" s="103"/>
      <c r="G47" s="103"/>
      <c r="H47" s="103"/>
      <c r="I47" s="103"/>
    </row>
    <row r="48" spans="1:9" ht="26.25" thickBot="1" x14ac:dyDescent="0.3">
      <c r="A48" s="13" t="s">
        <v>64</v>
      </c>
      <c r="B48" s="15" t="s">
        <v>65</v>
      </c>
      <c r="C48" s="15" t="s">
        <v>24</v>
      </c>
      <c r="E48" s="103"/>
      <c r="F48" s="103"/>
      <c r="G48" s="103"/>
      <c r="H48" s="103"/>
      <c r="I48" s="103"/>
    </row>
    <row r="49" spans="1:9" ht="15.75" thickBot="1" x14ac:dyDescent="0.3">
      <c r="A49" s="19" t="s">
        <v>14</v>
      </c>
      <c r="B49" s="17" t="s">
        <v>66</v>
      </c>
      <c r="C49" s="18"/>
      <c r="D49" s="111" t="s">
        <v>67</v>
      </c>
      <c r="E49" s="112"/>
      <c r="F49" s="112"/>
      <c r="G49" s="112"/>
      <c r="H49" s="112"/>
      <c r="I49" s="112"/>
    </row>
    <row r="50" spans="1:9" ht="26.25" thickBot="1" x14ac:dyDescent="0.3">
      <c r="A50" s="19" t="s">
        <v>15</v>
      </c>
      <c r="B50" s="17" t="s">
        <v>68</v>
      </c>
      <c r="C50" s="18"/>
      <c r="D50" s="111" t="s">
        <v>69</v>
      </c>
      <c r="E50" s="112"/>
      <c r="G50"/>
      <c r="H50"/>
      <c r="I50"/>
    </row>
    <row r="51" spans="1:9" ht="15.75" thickBot="1" x14ac:dyDescent="0.3">
      <c r="A51" s="19" t="s">
        <v>28</v>
      </c>
      <c r="B51" s="17" t="s">
        <v>70</v>
      </c>
      <c r="C51" s="18"/>
      <c r="E51" s="103"/>
      <c r="F51" s="103"/>
      <c r="G51" s="103"/>
      <c r="H51" s="103"/>
      <c r="I51" s="103"/>
    </row>
    <row r="52" spans="1:9" ht="15.75" thickBot="1" x14ac:dyDescent="0.3">
      <c r="A52" s="19" t="s">
        <v>31</v>
      </c>
      <c r="B52" s="17" t="s">
        <v>38</v>
      </c>
      <c r="C52" s="18"/>
      <c r="E52" s="103"/>
      <c r="F52" s="103"/>
      <c r="G52" s="103"/>
      <c r="H52" s="103"/>
      <c r="I52" s="103"/>
    </row>
    <row r="53" spans="1:9" ht="15.75" thickBot="1" x14ac:dyDescent="0.3">
      <c r="A53" s="104" t="s">
        <v>8</v>
      </c>
      <c r="B53" s="105"/>
      <c r="C53" s="18"/>
      <c r="E53" s="103"/>
      <c r="F53" s="103"/>
      <c r="G53" s="103"/>
      <c r="H53" s="103"/>
      <c r="I53" s="103"/>
    </row>
    <row r="54" spans="1:9" x14ac:dyDescent="0.25">
      <c r="E54" s="103"/>
      <c r="F54" s="103"/>
      <c r="G54" s="103"/>
      <c r="H54" s="103"/>
      <c r="I54" s="103"/>
    </row>
    <row r="55" spans="1:9" x14ac:dyDescent="0.25">
      <c r="E55" s="103"/>
      <c r="F55" s="103"/>
      <c r="G55" s="103"/>
      <c r="H55" s="103"/>
      <c r="I55" s="103"/>
    </row>
    <row r="56" spans="1:9" x14ac:dyDescent="0.25">
      <c r="A56" s="108" t="s">
        <v>71</v>
      </c>
      <c r="B56" s="108"/>
      <c r="C56" s="108"/>
      <c r="E56" s="103"/>
      <c r="F56" s="103"/>
      <c r="G56" s="103"/>
      <c r="H56" s="103"/>
      <c r="I56" s="103"/>
    </row>
    <row r="57" spans="1:9" ht="15.75" thickBot="1" x14ac:dyDescent="0.3">
      <c r="E57" s="103"/>
      <c r="F57" s="103"/>
      <c r="G57" s="103"/>
      <c r="H57" s="103"/>
      <c r="I57" s="103"/>
    </row>
    <row r="58" spans="1:9" ht="26.25" thickBot="1" x14ac:dyDescent="0.3">
      <c r="A58" s="13">
        <v>2</v>
      </c>
      <c r="B58" s="15" t="s">
        <v>72</v>
      </c>
      <c r="C58" s="15" t="s">
        <v>24</v>
      </c>
      <c r="E58" s="103"/>
      <c r="F58" s="103"/>
      <c r="G58" s="103"/>
      <c r="H58" s="103"/>
      <c r="I58" s="103"/>
    </row>
    <row r="59" spans="1:9" ht="26.25" thickBot="1" x14ac:dyDescent="0.3">
      <c r="A59" s="19" t="s">
        <v>41</v>
      </c>
      <c r="B59" s="17" t="s">
        <v>42</v>
      </c>
      <c r="C59" s="18"/>
      <c r="E59" s="103"/>
      <c r="F59" s="103"/>
      <c r="G59" s="103"/>
      <c r="H59" s="103"/>
      <c r="I59" s="103"/>
    </row>
    <row r="60" spans="1:9" ht="26.25" thickBot="1" x14ac:dyDescent="0.3">
      <c r="A60" s="19" t="s">
        <v>48</v>
      </c>
      <c r="B60" s="17" t="s">
        <v>49</v>
      </c>
      <c r="C60" s="18"/>
      <c r="E60" s="103"/>
      <c r="F60" s="103"/>
      <c r="G60" s="103"/>
      <c r="H60" s="103"/>
      <c r="I60" s="103"/>
    </row>
    <row r="61" spans="1:9" ht="15.75" thickBot="1" x14ac:dyDescent="0.3">
      <c r="A61" s="19" t="s">
        <v>64</v>
      </c>
      <c r="B61" s="17" t="s">
        <v>65</v>
      </c>
      <c r="C61" s="18"/>
      <c r="E61" s="103"/>
      <c r="F61" s="103"/>
      <c r="G61" s="103"/>
      <c r="H61" s="103"/>
      <c r="I61" s="103"/>
    </row>
    <row r="62" spans="1:9" ht="15.75" thickBot="1" x14ac:dyDescent="0.3">
      <c r="A62" s="104" t="s">
        <v>8</v>
      </c>
      <c r="B62" s="105"/>
      <c r="C62" s="18"/>
      <c r="E62" s="103"/>
      <c r="F62" s="103"/>
      <c r="G62" s="103"/>
      <c r="H62" s="103"/>
      <c r="I62" s="103"/>
    </row>
    <row r="63" spans="1:9" x14ac:dyDescent="0.25">
      <c r="A63" s="20"/>
      <c r="E63" s="103"/>
      <c r="F63" s="103"/>
      <c r="G63" s="103"/>
      <c r="H63" s="103"/>
      <c r="I63" s="103"/>
    </row>
    <row r="64" spans="1:9" x14ac:dyDescent="0.25">
      <c r="E64" s="103"/>
      <c r="F64" s="103"/>
      <c r="G64" s="103"/>
      <c r="H64" s="103"/>
      <c r="I64" s="103"/>
    </row>
    <row r="65" spans="1:9" x14ac:dyDescent="0.25">
      <c r="A65" s="102" t="s">
        <v>73</v>
      </c>
      <c r="B65" s="102"/>
      <c r="C65" s="102"/>
      <c r="E65" s="103"/>
      <c r="F65" s="103"/>
      <c r="G65" s="103"/>
      <c r="H65" s="103"/>
      <c r="I65" s="103"/>
    </row>
    <row r="66" spans="1:9" ht="15.75" thickBot="1" x14ac:dyDescent="0.3">
      <c r="E66" s="103"/>
      <c r="F66" s="103"/>
      <c r="G66" s="103"/>
      <c r="H66" s="103"/>
      <c r="I66" s="103"/>
    </row>
    <row r="67" spans="1:9" ht="15.75" thickBot="1" x14ac:dyDescent="0.3">
      <c r="A67" s="13">
        <v>3</v>
      </c>
      <c r="B67" s="15" t="s">
        <v>74</v>
      </c>
      <c r="C67" s="15" t="s">
        <v>24</v>
      </c>
      <c r="E67" s="103"/>
      <c r="F67" s="103"/>
      <c r="G67" s="103"/>
      <c r="H67" s="103"/>
      <c r="I67" s="103"/>
    </row>
    <row r="68" spans="1:9" ht="15.75" thickBot="1" x14ac:dyDescent="0.3">
      <c r="A68" s="19" t="s">
        <v>14</v>
      </c>
      <c r="B68" s="24" t="s">
        <v>75</v>
      </c>
      <c r="C68" s="18"/>
      <c r="D68" s="25">
        <v>4.1999999999999997E-3</v>
      </c>
      <c r="E68" s="103"/>
      <c r="F68" s="103"/>
      <c r="G68" s="103"/>
      <c r="H68" s="103"/>
      <c r="I68" s="103"/>
    </row>
    <row r="69" spans="1:9" ht="26.25" thickBot="1" x14ac:dyDescent="0.3">
      <c r="A69" s="19" t="s">
        <v>15</v>
      </c>
      <c r="B69" s="24" t="s">
        <v>76</v>
      </c>
      <c r="C69" s="18"/>
      <c r="D69" s="25">
        <v>3.3E-3</v>
      </c>
      <c r="E69" s="103"/>
      <c r="F69" s="103"/>
      <c r="G69" s="103"/>
      <c r="H69" s="103"/>
      <c r="I69" s="103"/>
    </row>
    <row r="70" spans="1:9" ht="39" thickBot="1" x14ac:dyDescent="0.3">
      <c r="A70" s="19" t="s">
        <v>28</v>
      </c>
      <c r="B70" s="24" t="s">
        <v>77</v>
      </c>
      <c r="C70" s="18"/>
      <c r="D70" s="25">
        <v>2.0000000000000001E-4</v>
      </c>
      <c r="E70" s="103"/>
      <c r="F70" s="103"/>
      <c r="G70" s="103"/>
      <c r="H70" s="103"/>
      <c r="I70" s="103"/>
    </row>
    <row r="71" spans="1:9" ht="15.75" thickBot="1" x14ac:dyDescent="0.3">
      <c r="A71" s="19" t="s">
        <v>31</v>
      </c>
      <c r="B71" s="24" t="s">
        <v>78</v>
      </c>
      <c r="C71" s="18"/>
      <c r="D71" s="25">
        <v>1.9400000000000001E-2</v>
      </c>
      <c r="E71" s="103"/>
      <c r="F71" s="103"/>
      <c r="G71" s="103"/>
      <c r="H71" s="103"/>
      <c r="I71" s="103"/>
    </row>
    <row r="72" spans="1:9" ht="39" thickBot="1" x14ac:dyDescent="0.3">
      <c r="A72" s="19" t="s">
        <v>34</v>
      </c>
      <c r="B72" s="24" t="s">
        <v>79</v>
      </c>
      <c r="C72" s="18"/>
      <c r="D72" s="106" t="s">
        <v>80</v>
      </c>
      <c r="E72" s="107"/>
      <c r="F72" s="107"/>
      <c r="G72" s="103"/>
      <c r="H72" s="103"/>
      <c r="I72"/>
    </row>
    <row r="73" spans="1:9" ht="39" thickBot="1" x14ac:dyDescent="0.3">
      <c r="A73" s="19" t="s">
        <v>57</v>
      </c>
      <c r="B73" s="24" t="s">
        <v>81</v>
      </c>
      <c r="C73" s="18"/>
      <c r="D73" s="25">
        <v>7.7000000000000002E-3</v>
      </c>
      <c r="E73" s="103"/>
      <c r="F73" s="103"/>
      <c r="G73" s="103"/>
      <c r="H73" s="103"/>
      <c r="I73" s="103"/>
    </row>
    <row r="74" spans="1:9" ht="15.75" thickBot="1" x14ac:dyDescent="0.3">
      <c r="A74" s="104" t="s">
        <v>8</v>
      </c>
      <c r="B74" s="105"/>
      <c r="C74" s="18"/>
      <c r="E74" s="103"/>
      <c r="F74" s="103"/>
      <c r="G74" s="103"/>
      <c r="H74" s="103"/>
      <c r="I74" s="103"/>
    </row>
    <row r="75" spans="1:9" x14ac:dyDescent="0.25">
      <c r="E75" s="103"/>
      <c r="F75" s="103"/>
      <c r="G75" s="103"/>
      <c r="H75" s="103"/>
      <c r="I75" s="103"/>
    </row>
    <row r="76" spans="1:9" x14ac:dyDescent="0.25">
      <c r="E76" s="103"/>
      <c r="F76" s="103"/>
      <c r="G76" s="103"/>
      <c r="H76" s="103"/>
      <c r="I76" s="103"/>
    </row>
    <row r="77" spans="1:9" x14ac:dyDescent="0.25">
      <c r="A77" s="102" t="s">
        <v>82</v>
      </c>
      <c r="B77" s="102"/>
      <c r="C77" s="102"/>
      <c r="E77" s="103"/>
      <c r="F77" s="103"/>
      <c r="G77" s="103"/>
      <c r="H77" s="103"/>
      <c r="I77" s="103"/>
    </row>
    <row r="78" spans="1:9" x14ac:dyDescent="0.25">
      <c r="E78" s="103"/>
      <c r="F78" s="103"/>
      <c r="G78" s="103"/>
      <c r="H78" s="103"/>
      <c r="I78" s="103"/>
    </row>
    <row r="79" spans="1:9" x14ac:dyDescent="0.25">
      <c r="E79" s="103"/>
      <c r="F79" s="103"/>
      <c r="G79" s="103"/>
      <c r="H79" s="103"/>
      <c r="I79" s="103"/>
    </row>
    <row r="80" spans="1:9" x14ac:dyDescent="0.25">
      <c r="A80" s="108" t="s">
        <v>83</v>
      </c>
      <c r="B80" s="108"/>
      <c r="C80" s="108"/>
      <c r="E80" s="103"/>
      <c r="F80" s="103"/>
      <c r="G80" s="103"/>
      <c r="H80" s="103"/>
      <c r="I80" s="103"/>
    </row>
    <row r="81" spans="1:9" ht="15.75" thickBot="1" x14ac:dyDescent="0.3">
      <c r="A81" s="20"/>
      <c r="E81" s="103"/>
      <c r="F81" s="103"/>
      <c r="G81" s="103"/>
      <c r="H81" s="103"/>
      <c r="I81" s="103"/>
    </row>
    <row r="82" spans="1:9" ht="15.75" thickBot="1" x14ac:dyDescent="0.3">
      <c r="A82" s="13" t="s">
        <v>84</v>
      </c>
      <c r="B82" s="15" t="s">
        <v>85</v>
      </c>
      <c r="C82" s="15" t="s">
        <v>24</v>
      </c>
      <c r="E82" s="103"/>
      <c r="F82" s="103"/>
      <c r="G82" s="103"/>
      <c r="H82" s="103"/>
      <c r="I82" s="103"/>
    </row>
    <row r="83" spans="1:9" ht="15.75" thickBot="1" x14ac:dyDescent="0.3">
      <c r="A83" s="19" t="s">
        <v>14</v>
      </c>
      <c r="B83" s="17" t="s">
        <v>86</v>
      </c>
      <c r="C83" s="18"/>
      <c r="D83" s="25">
        <v>8.3299999999999999E-2</v>
      </c>
      <c r="E83" s="103"/>
      <c r="F83" s="103"/>
      <c r="G83" s="103"/>
      <c r="H83" s="103"/>
      <c r="I83" s="103"/>
    </row>
    <row r="84" spans="1:9" ht="15.75" thickBot="1" x14ac:dyDescent="0.3">
      <c r="A84" s="19" t="s">
        <v>15</v>
      </c>
      <c r="B84" s="17" t="s">
        <v>85</v>
      </c>
      <c r="C84" s="18"/>
      <c r="D84" s="25">
        <v>8.2000000000000007E-3</v>
      </c>
      <c r="E84" s="103"/>
      <c r="F84" s="103"/>
      <c r="G84" s="103"/>
      <c r="H84" s="103"/>
      <c r="I84" s="103"/>
    </row>
    <row r="85" spans="1:9" ht="15.75" thickBot="1" x14ac:dyDescent="0.3">
      <c r="A85" s="19" t="s">
        <v>28</v>
      </c>
      <c r="B85" s="17" t="s">
        <v>87</v>
      </c>
      <c r="C85" s="18"/>
      <c r="D85" s="25">
        <v>2.0000000000000001E-4</v>
      </c>
      <c r="E85" s="103"/>
      <c r="F85" s="103"/>
      <c r="G85" s="103"/>
      <c r="H85" s="103"/>
      <c r="I85" s="103"/>
    </row>
    <row r="86" spans="1:9" ht="26.25" thickBot="1" x14ac:dyDescent="0.3">
      <c r="A86" s="19" t="s">
        <v>31</v>
      </c>
      <c r="B86" s="17" t="s">
        <v>88</v>
      </c>
      <c r="C86" s="18"/>
      <c r="D86" s="25">
        <v>2.9999999999999997E-4</v>
      </c>
      <c r="E86" s="103"/>
      <c r="F86" s="103"/>
      <c r="G86" s="103"/>
      <c r="H86" s="103"/>
      <c r="I86" s="103"/>
    </row>
    <row r="87" spans="1:9" ht="15.75" thickBot="1" x14ac:dyDescent="0.3">
      <c r="A87" s="19" t="s">
        <v>34</v>
      </c>
      <c r="B87" s="17" t="s">
        <v>89</v>
      </c>
      <c r="C87" s="18"/>
      <c r="D87" s="106" t="s">
        <v>90</v>
      </c>
      <c r="E87" s="107"/>
      <c r="F87" s="107"/>
      <c r="G87" s="107"/>
      <c r="H87" s="103"/>
      <c r="I87" s="103"/>
    </row>
    <row r="88" spans="1:9" ht="15.75" thickBot="1" x14ac:dyDescent="0.3">
      <c r="A88" s="19" t="s">
        <v>57</v>
      </c>
      <c r="B88" s="17" t="s">
        <v>38</v>
      </c>
      <c r="C88" s="18"/>
      <c r="E88" s="103"/>
      <c r="F88" s="103"/>
      <c r="G88" s="103"/>
      <c r="H88" s="103"/>
      <c r="I88" s="103"/>
    </row>
    <row r="89" spans="1:9" ht="15.75" thickBot="1" x14ac:dyDescent="0.3">
      <c r="A89" s="104" t="s">
        <v>62</v>
      </c>
      <c r="B89" s="105"/>
      <c r="C89" s="18"/>
      <c r="E89" s="103"/>
      <c r="F89" s="103"/>
      <c r="G89" s="103"/>
      <c r="H89" s="103"/>
      <c r="I89" s="103"/>
    </row>
    <row r="90" spans="1:9" x14ac:dyDescent="0.25">
      <c r="E90" s="103"/>
      <c r="F90" s="103"/>
      <c r="G90" s="103"/>
      <c r="H90" s="103"/>
      <c r="I90" s="103"/>
    </row>
    <row r="91" spans="1:9" x14ac:dyDescent="0.25">
      <c r="A91" s="108" t="s">
        <v>91</v>
      </c>
      <c r="B91" s="108"/>
      <c r="C91" s="108"/>
      <c r="E91" s="103"/>
      <c r="F91" s="103"/>
      <c r="G91" s="103"/>
      <c r="H91" s="103"/>
      <c r="I91" s="103"/>
    </row>
    <row r="92" spans="1:9" ht="15.75" thickBot="1" x14ac:dyDescent="0.3">
      <c r="A92" s="20"/>
      <c r="E92" s="103"/>
      <c r="F92" s="103"/>
      <c r="G92" s="103"/>
      <c r="H92" s="103"/>
      <c r="I92" s="103"/>
    </row>
    <row r="93" spans="1:9" ht="15.75" thickBot="1" x14ac:dyDescent="0.3">
      <c r="A93" s="13" t="s">
        <v>92</v>
      </c>
      <c r="B93" s="15" t="s">
        <v>93</v>
      </c>
      <c r="C93" s="15" t="s">
        <v>24</v>
      </c>
      <c r="E93" s="103"/>
      <c r="F93" s="103"/>
      <c r="G93" s="103"/>
      <c r="H93" s="103"/>
      <c r="I93" s="103"/>
    </row>
    <row r="94" spans="1:9" ht="26.25" thickBot="1" x14ac:dyDescent="0.3">
      <c r="A94" s="19" t="s">
        <v>14</v>
      </c>
      <c r="B94" s="17" t="s">
        <v>94</v>
      </c>
      <c r="C94" s="18"/>
      <c r="E94" s="103"/>
      <c r="F94" s="103"/>
      <c r="G94" s="103"/>
      <c r="H94" s="103"/>
      <c r="I94" s="103"/>
    </row>
    <row r="95" spans="1:9" ht="15.75" thickBot="1" x14ac:dyDescent="0.3">
      <c r="A95" s="104" t="s">
        <v>8</v>
      </c>
      <c r="B95" s="105"/>
      <c r="C95" s="18"/>
      <c r="E95" s="103"/>
      <c r="F95" s="103"/>
      <c r="G95" s="103"/>
      <c r="H95" s="103"/>
      <c r="I95" s="103"/>
    </row>
    <row r="96" spans="1:9" x14ac:dyDescent="0.25">
      <c r="E96" s="103"/>
      <c r="F96" s="103"/>
      <c r="G96" s="103"/>
      <c r="H96" s="103"/>
      <c r="I96" s="103"/>
    </row>
    <row r="97" spans="1:9" x14ac:dyDescent="0.25">
      <c r="A97" s="108" t="s">
        <v>95</v>
      </c>
      <c r="B97" s="108"/>
      <c r="C97" s="108"/>
      <c r="E97" s="103"/>
      <c r="F97" s="103"/>
      <c r="G97" s="103"/>
      <c r="H97" s="103"/>
      <c r="I97" s="103"/>
    </row>
    <row r="98" spans="1:9" ht="15.75" thickBot="1" x14ac:dyDescent="0.3">
      <c r="A98" s="20"/>
      <c r="E98" s="103"/>
      <c r="F98" s="103"/>
      <c r="G98" s="103"/>
      <c r="H98" s="103"/>
      <c r="I98" s="103"/>
    </row>
    <row r="99" spans="1:9" ht="26.25" thickBot="1" x14ac:dyDescent="0.3">
      <c r="A99" s="13">
        <v>4</v>
      </c>
      <c r="B99" s="15" t="s">
        <v>96</v>
      </c>
      <c r="C99" s="15" t="s">
        <v>24</v>
      </c>
      <c r="E99" s="103"/>
      <c r="F99" s="103"/>
      <c r="G99" s="103"/>
      <c r="H99" s="103"/>
      <c r="I99" s="103"/>
    </row>
    <row r="100" spans="1:9" ht="15.75" thickBot="1" x14ac:dyDescent="0.3">
      <c r="A100" s="19" t="s">
        <v>84</v>
      </c>
      <c r="B100" s="17" t="s">
        <v>85</v>
      </c>
      <c r="C100" s="18"/>
      <c r="E100" s="103"/>
      <c r="F100" s="103"/>
      <c r="G100" s="103"/>
      <c r="H100" s="103"/>
      <c r="I100" s="103"/>
    </row>
    <row r="101" spans="1:9" ht="15.75" thickBot="1" x14ac:dyDescent="0.3">
      <c r="A101" s="19" t="s">
        <v>92</v>
      </c>
      <c r="B101" s="17" t="s">
        <v>93</v>
      </c>
      <c r="C101" s="18"/>
      <c r="E101" s="103"/>
      <c r="F101" s="103"/>
      <c r="G101" s="103"/>
      <c r="H101" s="103"/>
      <c r="I101" s="103"/>
    </row>
    <row r="102" spans="1:9" ht="15.75" thickBot="1" x14ac:dyDescent="0.3">
      <c r="A102" s="104" t="s">
        <v>8</v>
      </c>
      <c r="B102" s="105"/>
      <c r="C102" s="18"/>
      <c r="E102" s="103"/>
      <c r="F102" s="103"/>
      <c r="G102" s="103"/>
      <c r="H102" s="103"/>
      <c r="I102" s="103"/>
    </row>
    <row r="103" spans="1:9" x14ac:dyDescent="0.25">
      <c r="E103" s="103"/>
      <c r="F103" s="103"/>
      <c r="G103" s="103"/>
      <c r="H103" s="103"/>
      <c r="I103" s="103"/>
    </row>
    <row r="104" spans="1:9" x14ac:dyDescent="0.25">
      <c r="A104" s="102" t="s">
        <v>97</v>
      </c>
      <c r="B104" s="102"/>
      <c r="C104" s="102"/>
      <c r="E104" s="103"/>
      <c r="F104" s="103"/>
      <c r="G104" s="103"/>
      <c r="H104" s="103"/>
      <c r="I104" s="103"/>
    </row>
    <row r="105" spans="1:9" ht="15.75" thickBot="1" x14ac:dyDescent="0.3">
      <c r="E105" s="103"/>
      <c r="F105" s="103"/>
      <c r="G105" s="103"/>
      <c r="H105" s="103"/>
      <c r="I105" s="103"/>
    </row>
    <row r="106" spans="1:9" ht="15.75" thickBot="1" x14ac:dyDescent="0.3">
      <c r="A106" s="13">
        <v>5</v>
      </c>
      <c r="B106" s="26" t="s">
        <v>98</v>
      </c>
      <c r="C106" s="15" t="s">
        <v>24</v>
      </c>
      <c r="E106" s="103"/>
      <c r="F106" s="103"/>
      <c r="G106" s="103"/>
      <c r="H106" s="103"/>
      <c r="I106" s="103"/>
    </row>
    <row r="107" spans="1:9" ht="15.75" thickBot="1" x14ac:dyDescent="0.3">
      <c r="A107" s="19" t="s">
        <v>14</v>
      </c>
      <c r="B107" s="17" t="s">
        <v>99</v>
      </c>
      <c r="C107" s="18"/>
      <c r="E107" s="103"/>
      <c r="F107" s="103"/>
      <c r="G107" s="103"/>
      <c r="H107" s="103"/>
      <c r="I107" s="103"/>
    </row>
    <row r="108" spans="1:9" ht="15.75" thickBot="1" x14ac:dyDescent="0.3">
      <c r="A108" s="19" t="s">
        <v>15</v>
      </c>
      <c r="B108" s="17" t="s">
        <v>100</v>
      </c>
      <c r="C108" s="18"/>
      <c r="E108" s="103"/>
      <c r="F108" s="103"/>
      <c r="G108" s="103"/>
      <c r="H108" s="103"/>
      <c r="I108" s="103"/>
    </row>
    <row r="109" spans="1:9" ht="15.75" thickBot="1" x14ac:dyDescent="0.3">
      <c r="A109" s="19" t="s">
        <v>28</v>
      </c>
      <c r="B109" s="17" t="s">
        <v>101</v>
      </c>
      <c r="C109" s="18"/>
      <c r="E109" s="103"/>
      <c r="F109" s="103"/>
      <c r="G109" s="103"/>
      <c r="H109" s="103"/>
      <c r="I109" s="103"/>
    </row>
    <row r="110" spans="1:9" ht="15.75" thickBot="1" x14ac:dyDescent="0.3">
      <c r="A110" s="19" t="s">
        <v>31</v>
      </c>
      <c r="B110" s="17" t="s">
        <v>38</v>
      </c>
      <c r="C110" s="18"/>
      <c r="E110" s="103"/>
      <c r="F110" s="103"/>
      <c r="G110" s="103"/>
      <c r="H110" s="103"/>
      <c r="I110" s="103"/>
    </row>
    <row r="111" spans="1:9" ht="15.75" thickBot="1" x14ac:dyDescent="0.3">
      <c r="A111" s="104" t="s">
        <v>62</v>
      </c>
      <c r="B111" s="105"/>
      <c r="C111" s="18"/>
      <c r="E111" s="103"/>
      <c r="F111" s="103"/>
      <c r="G111" s="103"/>
      <c r="H111" s="103"/>
      <c r="I111" s="103"/>
    </row>
    <row r="112" spans="1:9" x14ac:dyDescent="0.25">
      <c r="E112" s="103"/>
      <c r="F112" s="103"/>
      <c r="G112" s="103"/>
      <c r="H112" s="103"/>
      <c r="I112" s="103"/>
    </row>
    <row r="113" spans="1:9" x14ac:dyDescent="0.25">
      <c r="A113" s="102" t="s">
        <v>102</v>
      </c>
      <c r="B113" s="102"/>
      <c r="C113" s="102"/>
      <c r="E113" s="103"/>
      <c r="F113" s="103"/>
      <c r="G113" s="103"/>
      <c r="H113" s="103"/>
      <c r="I113" s="103"/>
    </row>
    <row r="114" spans="1:9" ht="15.75" thickBot="1" x14ac:dyDescent="0.3">
      <c r="E114" s="103"/>
      <c r="F114" s="103"/>
      <c r="G114" s="103"/>
      <c r="H114" s="103"/>
      <c r="I114" s="103"/>
    </row>
    <row r="115" spans="1:9" ht="26.25" thickBot="1" x14ac:dyDescent="0.3">
      <c r="A115" s="13">
        <v>6</v>
      </c>
      <c r="B115" s="26" t="s">
        <v>103</v>
      </c>
      <c r="C115" s="15" t="s">
        <v>50</v>
      </c>
      <c r="D115" s="15" t="s">
        <v>24</v>
      </c>
      <c r="E115" s="110"/>
      <c r="F115" s="103"/>
      <c r="G115" s="103"/>
      <c r="H115" s="103"/>
      <c r="I115" s="103"/>
    </row>
    <row r="116" spans="1:9" ht="15.75" thickBot="1" x14ac:dyDescent="0.3">
      <c r="A116" s="19" t="s">
        <v>14</v>
      </c>
      <c r="B116" s="17" t="s">
        <v>104</v>
      </c>
      <c r="C116" s="18"/>
      <c r="D116" s="18"/>
      <c r="E116" s="110"/>
      <c r="F116" s="103"/>
      <c r="G116" s="103"/>
      <c r="H116" s="103"/>
      <c r="I116" s="103"/>
    </row>
    <row r="117" spans="1:9" ht="15.75" thickBot="1" x14ac:dyDescent="0.3">
      <c r="A117" s="19" t="s">
        <v>15</v>
      </c>
      <c r="B117" s="17" t="s">
        <v>105</v>
      </c>
      <c r="C117" s="18"/>
      <c r="D117" s="18"/>
      <c r="E117" s="110"/>
      <c r="F117" s="103"/>
      <c r="G117" s="103"/>
      <c r="H117" s="103"/>
      <c r="I117" s="103"/>
    </row>
    <row r="118" spans="1:9" ht="15.75" thickBot="1" x14ac:dyDescent="0.3">
      <c r="A118" s="19" t="s">
        <v>28</v>
      </c>
      <c r="B118" s="17" t="s">
        <v>106</v>
      </c>
      <c r="C118" s="18"/>
      <c r="D118" s="18"/>
      <c r="E118" s="110"/>
      <c r="F118" s="103"/>
      <c r="G118" s="103"/>
      <c r="H118" s="103"/>
      <c r="I118" s="103"/>
    </row>
    <row r="119" spans="1:9" ht="26.25" thickBot="1" x14ac:dyDescent="0.3">
      <c r="A119" s="19"/>
      <c r="B119" s="17" t="s">
        <v>107</v>
      </c>
      <c r="C119" s="18"/>
      <c r="D119" s="18"/>
      <c r="E119" s="110"/>
      <c r="F119" s="103"/>
      <c r="G119" s="103"/>
      <c r="H119" s="103"/>
      <c r="I119" s="103"/>
    </row>
    <row r="120" spans="1:9" ht="26.25" thickBot="1" x14ac:dyDescent="0.3">
      <c r="A120" s="19"/>
      <c r="B120" s="17" t="s">
        <v>108</v>
      </c>
      <c r="C120" s="18"/>
      <c r="D120" s="18"/>
      <c r="E120" s="110"/>
      <c r="F120" s="103"/>
      <c r="G120" s="103"/>
      <c r="H120" s="103"/>
      <c r="I120" s="103"/>
    </row>
    <row r="121" spans="1:9" ht="26.25" thickBot="1" x14ac:dyDescent="0.3">
      <c r="A121" s="19"/>
      <c r="B121" s="17" t="s">
        <v>109</v>
      </c>
      <c r="C121" s="18"/>
      <c r="D121" s="18"/>
      <c r="E121" s="110"/>
      <c r="F121" s="103"/>
      <c r="G121" s="103"/>
      <c r="H121" s="103"/>
      <c r="I121" s="103"/>
    </row>
    <row r="122" spans="1:9" ht="15.75" thickBot="1" x14ac:dyDescent="0.3">
      <c r="A122" s="104" t="s">
        <v>62</v>
      </c>
      <c r="B122" s="105"/>
      <c r="C122" s="18"/>
      <c r="D122" s="18"/>
      <c r="E122" s="110"/>
      <c r="F122" s="103"/>
      <c r="G122" s="103"/>
      <c r="H122" s="103"/>
      <c r="I122" s="103"/>
    </row>
    <row r="123" spans="1:9" x14ac:dyDescent="0.25">
      <c r="E123" s="103"/>
      <c r="F123" s="103"/>
      <c r="G123" s="103"/>
      <c r="H123" s="103"/>
      <c r="I123" s="103"/>
    </row>
    <row r="124" spans="1:9" x14ac:dyDescent="0.25">
      <c r="A124" s="102" t="s">
        <v>110</v>
      </c>
      <c r="B124" s="102"/>
      <c r="C124" s="102"/>
      <c r="E124" s="103"/>
      <c r="F124" s="103"/>
      <c r="G124" s="103"/>
      <c r="H124" s="103"/>
      <c r="I124" s="103"/>
    </row>
    <row r="125" spans="1:9" ht="15.75" thickBot="1" x14ac:dyDescent="0.3">
      <c r="E125" s="103"/>
      <c r="F125" s="103"/>
      <c r="G125" s="103"/>
      <c r="H125" s="103"/>
      <c r="I125" s="103"/>
    </row>
    <row r="126" spans="1:9" ht="39" thickBot="1" x14ac:dyDescent="0.3">
      <c r="A126" s="13"/>
      <c r="B126" s="15" t="s">
        <v>111</v>
      </c>
      <c r="C126" s="15" t="s">
        <v>24</v>
      </c>
      <c r="E126" s="103"/>
      <c r="F126" s="103"/>
      <c r="G126" s="103"/>
      <c r="H126" s="103"/>
      <c r="I126" s="103"/>
    </row>
    <row r="127" spans="1:9" ht="26.25" thickBot="1" x14ac:dyDescent="0.3">
      <c r="A127" s="16" t="s">
        <v>14</v>
      </c>
      <c r="B127" s="17" t="s">
        <v>22</v>
      </c>
      <c r="C127" s="17"/>
      <c r="E127" s="103"/>
      <c r="F127" s="103"/>
      <c r="G127" s="103"/>
      <c r="H127" s="103"/>
      <c r="I127" s="103"/>
    </row>
    <row r="128" spans="1:9" ht="39" thickBot="1" x14ac:dyDescent="0.3">
      <c r="A128" s="16" t="s">
        <v>15</v>
      </c>
      <c r="B128" s="17" t="s">
        <v>39</v>
      </c>
      <c r="C128" s="17"/>
      <c r="E128" s="103"/>
      <c r="F128" s="103"/>
      <c r="G128" s="103"/>
      <c r="H128" s="103"/>
      <c r="I128" s="103"/>
    </row>
    <row r="129" spans="1:9" ht="26.25" thickBot="1" x14ac:dyDescent="0.3">
      <c r="A129" s="16" t="s">
        <v>28</v>
      </c>
      <c r="B129" s="17" t="s">
        <v>73</v>
      </c>
      <c r="C129" s="17"/>
      <c r="E129" s="103"/>
      <c r="F129" s="103"/>
      <c r="G129" s="103"/>
      <c r="H129" s="103"/>
      <c r="I129" s="103"/>
    </row>
    <row r="130" spans="1:9" ht="39" thickBot="1" x14ac:dyDescent="0.3">
      <c r="A130" s="16" t="s">
        <v>31</v>
      </c>
      <c r="B130" s="17" t="s">
        <v>82</v>
      </c>
      <c r="C130" s="17"/>
      <c r="E130" s="103"/>
      <c r="F130" s="103"/>
      <c r="G130" s="103"/>
      <c r="H130" s="103"/>
      <c r="I130" s="103"/>
    </row>
    <row r="131" spans="1:9" ht="26.25" thickBot="1" x14ac:dyDescent="0.3">
      <c r="A131" s="16" t="s">
        <v>34</v>
      </c>
      <c r="B131" s="17" t="s">
        <v>97</v>
      </c>
      <c r="C131" s="17"/>
      <c r="E131" s="103"/>
      <c r="F131" s="103"/>
      <c r="G131" s="103"/>
      <c r="H131" s="103"/>
      <c r="I131" s="103"/>
    </row>
    <row r="132" spans="1:9" ht="15.75" thickBot="1" x14ac:dyDescent="0.3">
      <c r="A132" s="104" t="s">
        <v>112</v>
      </c>
      <c r="B132" s="105"/>
      <c r="C132" s="17"/>
      <c r="E132" s="103"/>
      <c r="F132" s="103"/>
      <c r="G132" s="103"/>
      <c r="H132" s="103"/>
      <c r="I132" s="103"/>
    </row>
    <row r="133" spans="1:9" ht="26.25" thickBot="1" x14ac:dyDescent="0.3">
      <c r="A133" s="16" t="s">
        <v>57</v>
      </c>
      <c r="B133" s="17" t="s">
        <v>113</v>
      </c>
      <c r="C133" s="17"/>
      <c r="E133" s="103"/>
      <c r="F133" s="103"/>
      <c r="G133" s="103"/>
      <c r="H133" s="103"/>
      <c r="I133" s="103"/>
    </row>
    <row r="134" spans="1:9" ht="15.75" thickBot="1" x14ac:dyDescent="0.3">
      <c r="A134" s="104" t="s">
        <v>114</v>
      </c>
      <c r="B134" s="105"/>
      <c r="C134" s="17"/>
      <c r="E134" s="103"/>
      <c r="F134" s="103"/>
      <c r="G134" s="103"/>
      <c r="H134" s="103"/>
      <c r="I134" s="103"/>
    </row>
    <row r="135" spans="1:9" x14ac:dyDescent="0.25">
      <c r="E135" s="103"/>
      <c r="F135" s="103"/>
      <c r="G135" s="103"/>
      <c r="H135" s="103"/>
      <c r="I135" s="103"/>
    </row>
  </sheetData>
  <mergeCells count="292">
    <mergeCell ref="A134:B134"/>
    <mergeCell ref="E134:G134"/>
    <mergeCell ref="H134:I134"/>
    <mergeCell ref="E135:G135"/>
    <mergeCell ref="H135:I135"/>
    <mergeCell ref="E131:G131"/>
    <mergeCell ref="H131:I131"/>
    <mergeCell ref="A132:B132"/>
    <mergeCell ref="E132:G132"/>
    <mergeCell ref="H132:I132"/>
    <mergeCell ref="E133:G133"/>
    <mergeCell ref="H133:I133"/>
    <mergeCell ref="E128:G128"/>
    <mergeCell ref="H128:I128"/>
    <mergeCell ref="E129:G129"/>
    <mergeCell ref="H129:I129"/>
    <mergeCell ref="E130:G130"/>
    <mergeCell ref="H130:I130"/>
    <mergeCell ref="E125:G125"/>
    <mergeCell ref="H125:I125"/>
    <mergeCell ref="E126:G126"/>
    <mergeCell ref="H126:I126"/>
    <mergeCell ref="E127:G127"/>
    <mergeCell ref="H127:I127"/>
    <mergeCell ref="A122:B122"/>
    <mergeCell ref="E122:G122"/>
    <mergeCell ref="H122:I122"/>
    <mergeCell ref="E123:G123"/>
    <mergeCell ref="H123:I123"/>
    <mergeCell ref="A124:C124"/>
    <mergeCell ref="E124:G124"/>
    <mergeCell ref="H124:I124"/>
    <mergeCell ref="E119:G119"/>
    <mergeCell ref="H119:I119"/>
    <mergeCell ref="E120:G120"/>
    <mergeCell ref="H120:I120"/>
    <mergeCell ref="E121:G121"/>
    <mergeCell ref="H121:I121"/>
    <mergeCell ref="E116:G116"/>
    <mergeCell ref="H116:I116"/>
    <mergeCell ref="E117:G117"/>
    <mergeCell ref="H117:I117"/>
    <mergeCell ref="E118:G118"/>
    <mergeCell ref="H118:I118"/>
    <mergeCell ref="A113:C113"/>
    <mergeCell ref="E113:G113"/>
    <mergeCell ref="H113:I113"/>
    <mergeCell ref="E114:G114"/>
    <mergeCell ref="H114:I114"/>
    <mergeCell ref="E115:G115"/>
    <mergeCell ref="H115:I115"/>
    <mergeCell ref="E110:G110"/>
    <mergeCell ref="H110:I110"/>
    <mergeCell ref="A111:B111"/>
    <mergeCell ref="E111:G111"/>
    <mergeCell ref="H111:I111"/>
    <mergeCell ref="E112:G112"/>
    <mergeCell ref="H112:I112"/>
    <mergeCell ref="E107:G107"/>
    <mergeCell ref="H107:I107"/>
    <mergeCell ref="E108:G108"/>
    <mergeCell ref="H108:I108"/>
    <mergeCell ref="E109:G109"/>
    <mergeCell ref="H109:I109"/>
    <mergeCell ref="A104:C104"/>
    <mergeCell ref="E104:G104"/>
    <mergeCell ref="H104:I104"/>
    <mergeCell ref="E105:G105"/>
    <mergeCell ref="H105:I105"/>
    <mergeCell ref="E106:G106"/>
    <mergeCell ref="H106:I106"/>
    <mergeCell ref="E101:G101"/>
    <mergeCell ref="H101:I101"/>
    <mergeCell ref="A102:B102"/>
    <mergeCell ref="E102:G102"/>
    <mergeCell ref="H102:I102"/>
    <mergeCell ref="E103:G103"/>
    <mergeCell ref="H103:I103"/>
    <mergeCell ref="E98:G98"/>
    <mergeCell ref="H98:I98"/>
    <mergeCell ref="E99:G99"/>
    <mergeCell ref="H99:I99"/>
    <mergeCell ref="E100:G100"/>
    <mergeCell ref="H100:I100"/>
    <mergeCell ref="A95:B95"/>
    <mergeCell ref="E95:G95"/>
    <mergeCell ref="H95:I95"/>
    <mergeCell ref="E96:G96"/>
    <mergeCell ref="H96:I96"/>
    <mergeCell ref="A97:C97"/>
    <mergeCell ref="E97:G97"/>
    <mergeCell ref="H97:I97"/>
    <mergeCell ref="E92:G92"/>
    <mergeCell ref="H92:I92"/>
    <mergeCell ref="E93:G93"/>
    <mergeCell ref="H93:I93"/>
    <mergeCell ref="E94:G94"/>
    <mergeCell ref="H94:I94"/>
    <mergeCell ref="A89:B89"/>
    <mergeCell ref="E89:G89"/>
    <mergeCell ref="H89:I89"/>
    <mergeCell ref="E90:G90"/>
    <mergeCell ref="H90:I90"/>
    <mergeCell ref="A91:C91"/>
    <mergeCell ref="E91:G91"/>
    <mergeCell ref="H91:I91"/>
    <mergeCell ref="E86:G86"/>
    <mergeCell ref="H86:I86"/>
    <mergeCell ref="D87:G87"/>
    <mergeCell ref="H87:I87"/>
    <mergeCell ref="E88:G88"/>
    <mergeCell ref="H88:I88"/>
    <mergeCell ref="E83:G83"/>
    <mergeCell ref="H83:I83"/>
    <mergeCell ref="E84:G84"/>
    <mergeCell ref="H84:I84"/>
    <mergeCell ref="E85:G85"/>
    <mergeCell ref="H85:I85"/>
    <mergeCell ref="A80:C80"/>
    <mergeCell ref="E80:G80"/>
    <mergeCell ref="H80:I80"/>
    <mergeCell ref="E81:G81"/>
    <mergeCell ref="H81:I81"/>
    <mergeCell ref="E82:G82"/>
    <mergeCell ref="H82:I82"/>
    <mergeCell ref="A77:C77"/>
    <mergeCell ref="E77:G77"/>
    <mergeCell ref="H77:I77"/>
    <mergeCell ref="E78:G78"/>
    <mergeCell ref="H78:I78"/>
    <mergeCell ref="E79:G79"/>
    <mergeCell ref="H79:I79"/>
    <mergeCell ref="A74:B74"/>
    <mergeCell ref="E74:G74"/>
    <mergeCell ref="H74:I74"/>
    <mergeCell ref="E75:G75"/>
    <mergeCell ref="H75:I75"/>
    <mergeCell ref="E76:G76"/>
    <mergeCell ref="H76:I76"/>
    <mergeCell ref="E71:G71"/>
    <mergeCell ref="H71:I71"/>
    <mergeCell ref="D72:F72"/>
    <mergeCell ref="G72:H72"/>
    <mergeCell ref="E73:G73"/>
    <mergeCell ref="H73:I73"/>
    <mergeCell ref="E68:G68"/>
    <mergeCell ref="H68:I68"/>
    <mergeCell ref="E69:G69"/>
    <mergeCell ref="H69:I69"/>
    <mergeCell ref="E70:G70"/>
    <mergeCell ref="H70:I70"/>
    <mergeCell ref="A65:C65"/>
    <mergeCell ref="E65:G65"/>
    <mergeCell ref="H65:I65"/>
    <mergeCell ref="E66:G66"/>
    <mergeCell ref="H66:I66"/>
    <mergeCell ref="E67:G67"/>
    <mergeCell ref="H67:I67"/>
    <mergeCell ref="A62:B62"/>
    <mergeCell ref="E62:G62"/>
    <mergeCell ref="H62:I62"/>
    <mergeCell ref="E63:G63"/>
    <mergeCell ref="H63:I63"/>
    <mergeCell ref="E64:G64"/>
    <mergeCell ref="H64:I64"/>
    <mergeCell ref="E59:G59"/>
    <mergeCell ref="H59:I59"/>
    <mergeCell ref="E60:G60"/>
    <mergeCell ref="H60:I60"/>
    <mergeCell ref="E61:G61"/>
    <mergeCell ref="H61:I61"/>
    <mergeCell ref="A56:C56"/>
    <mergeCell ref="E56:G56"/>
    <mergeCell ref="H56:I56"/>
    <mergeCell ref="E57:G57"/>
    <mergeCell ref="H57:I57"/>
    <mergeCell ref="E58:G58"/>
    <mergeCell ref="H58:I58"/>
    <mergeCell ref="A53:B53"/>
    <mergeCell ref="E53:G53"/>
    <mergeCell ref="H53:I53"/>
    <mergeCell ref="E54:G54"/>
    <mergeCell ref="H54:I54"/>
    <mergeCell ref="E55:G55"/>
    <mergeCell ref="H55:I55"/>
    <mergeCell ref="D49:I49"/>
    <mergeCell ref="D50:E50"/>
    <mergeCell ref="E51:G51"/>
    <mergeCell ref="H51:I51"/>
    <mergeCell ref="E52:G52"/>
    <mergeCell ref="H52:I52"/>
    <mergeCell ref="A46:C46"/>
    <mergeCell ref="E46:G46"/>
    <mergeCell ref="H46:I46"/>
    <mergeCell ref="E47:G47"/>
    <mergeCell ref="H47:I47"/>
    <mergeCell ref="E48:G48"/>
    <mergeCell ref="H48:I48"/>
    <mergeCell ref="A43:B43"/>
    <mergeCell ref="E43:G43"/>
    <mergeCell ref="H43:I43"/>
    <mergeCell ref="E44:G44"/>
    <mergeCell ref="H44:I44"/>
    <mergeCell ref="E45:G45"/>
    <mergeCell ref="H45:I45"/>
    <mergeCell ref="E40:G40"/>
    <mergeCell ref="H40:I40"/>
    <mergeCell ref="E41:G41"/>
    <mergeCell ref="H41:I41"/>
    <mergeCell ref="E42:G42"/>
    <mergeCell ref="H42:I42"/>
    <mergeCell ref="E36:G36"/>
    <mergeCell ref="H36:I36"/>
    <mergeCell ref="G37:H37"/>
    <mergeCell ref="E38:G38"/>
    <mergeCell ref="H38:I38"/>
    <mergeCell ref="E39:G39"/>
    <mergeCell ref="H39:I39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A32:D32"/>
    <mergeCell ref="E32:G32"/>
    <mergeCell ref="H32:I32"/>
    <mergeCell ref="E26:G26"/>
    <mergeCell ref="H26:I26"/>
    <mergeCell ref="D27:I27"/>
    <mergeCell ref="D28:I28"/>
    <mergeCell ref="A29:B29"/>
    <mergeCell ref="E29:G29"/>
    <mergeCell ref="H29:I29"/>
    <mergeCell ref="E23:G23"/>
    <mergeCell ref="H23:I23"/>
    <mergeCell ref="A24:C24"/>
    <mergeCell ref="E24:G24"/>
    <mergeCell ref="H24:I24"/>
    <mergeCell ref="E25:G25"/>
    <mergeCell ref="H25:I25"/>
    <mergeCell ref="E20:G20"/>
    <mergeCell ref="H20:I20"/>
    <mergeCell ref="E21:G21"/>
    <mergeCell ref="H21:I21"/>
    <mergeCell ref="A22:C22"/>
    <mergeCell ref="E22:G22"/>
    <mergeCell ref="H22:I22"/>
    <mergeCell ref="E17:G17"/>
    <mergeCell ref="H17:I17"/>
    <mergeCell ref="E18:G18"/>
    <mergeCell ref="H18:I18"/>
    <mergeCell ref="A19:B19"/>
    <mergeCell ref="E19:G19"/>
    <mergeCell ref="H19:I19"/>
    <mergeCell ref="D13:G13"/>
    <mergeCell ref="H13:I13"/>
    <mergeCell ref="D14:I14"/>
    <mergeCell ref="D15:G15"/>
    <mergeCell ref="H15:I15"/>
    <mergeCell ref="D16:G16"/>
    <mergeCell ref="H16:I16"/>
    <mergeCell ref="E10:G10"/>
    <mergeCell ref="H10:I10"/>
    <mergeCell ref="E11:G11"/>
    <mergeCell ref="H11:I11"/>
    <mergeCell ref="E12:G12"/>
    <mergeCell ref="H12:I12"/>
    <mergeCell ref="E7:G7"/>
    <mergeCell ref="H7:I7"/>
    <mergeCell ref="E8:G8"/>
    <mergeCell ref="H8:I8"/>
    <mergeCell ref="A1:C1"/>
    <mergeCell ref="E1:G1"/>
    <mergeCell ref="H1:I1"/>
    <mergeCell ref="E2:G2"/>
    <mergeCell ref="H2:I2"/>
    <mergeCell ref="E3:G3"/>
    <mergeCell ref="H3:I3"/>
    <mergeCell ref="A9:C9"/>
    <mergeCell ref="E9:G9"/>
    <mergeCell ref="H9:I9"/>
    <mergeCell ref="E4:G4"/>
    <mergeCell ref="H4:I4"/>
    <mergeCell ref="E5:G5"/>
    <mergeCell ref="H5:I5"/>
    <mergeCell ref="E6:G6"/>
    <mergeCell ref="H6:I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10" workbookViewId="0">
      <selection activeCell="C2" sqref="C2:C12"/>
    </sheetView>
  </sheetViews>
  <sheetFormatPr defaultRowHeight="15" x14ac:dyDescent="0.25"/>
  <cols>
    <col min="1" max="1" width="34.42578125" customWidth="1"/>
    <col min="2" max="2" width="43.140625" customWidth="1"/>
    <col min="3" max="3" width="22.28515625" customWidth="1"/>
  </cols>
  <sheetData>
    <row r="1" spans="1:3" ht="15.75" thickBot="1" x14ac:dyDescent="0.3">
      <c r="A1" s="53" t="s">
        <v>13</v>
      </c>
      <c r="B1" s="54" t="s">
        <v>115</v>
      </c>
      <c r="C1" s="71" t="s">
        <v>116</v>
      </c>
    </row>
    <row r="2" spans="1:3" ht="33" customHeight="1" thickBot="1" x14ac:dyDescent="0.3">
      <c r="A2" s="33" t="s">
        <v>207</v>
      </c>
      <c r="B2" s="34" t="s">
        <v>215</v>
      </c>
      <c r="C2" s="28"/>
    </row>
    <row r="3" spans="1:3" ht="24.75" customHeight="1" thickBot="1" x14ac:dyDescent="0.3">
      <c r="A3" s="33" t="s">
        <v>208</v>
      </c>
      <c r="B3" s="34" t="s">
        <v>215</v>
      </c>
      <c r="C3" s="28"/>
    </row>
    <row r="4" spans="1:3" ht="36" customHeight="1" thickBot="1" x14ac:dyDescent="0.3">
      <c r="A4" s="33" t="s">
        <v>117</v>
      </c>
      <c r="B4" s="34" t="s">
        <v>215</v>
      </c>
      <c r="C4" s="28"/>
    </row>
    <row r="5" spans="1:3" ht="24.75" customHeight="1" thickBot="1" x14ac:dyDescent="0.3">
      <c r="A5" s="33" t="s">
        <v>209</v>
      </c>
      <c r="B5" s="34" t="s">
        <v>215</v>
      </c>
      <c r="C5" s="28"/>
    </row>
    <row r="6" spans="1:3" ht="24.75" customHeight="1" thickBot="1" x14ac:dyDescent="0.3">
      <c r="A6" s="33" t="s">
        <v>210</v>
      </c>
      <c r="B6" s="34" t="s">
        <v>215</v>
      </c>
      <c r="C6" s="28"/>
    </row>
    <row r="7" spans="1:3" ht="41.25" customHeight="1" thickBot="1" x14ac:dyDescent="0.3">
      <c r="A7" s="33" t="s">
        <v>211</v>
      </c>
      <c r="B7" s="34" t="s">
        <v>215</v>
      </c>
      <c r="C7" s="28"/>
    </row>
    <row r="8" spans="1:3" ht="36.75" customHeight="1" thickBot="1" x14ac:dyDescent="0.3">
      <c r="A8" s="33" t="s">
        <v>212</v>
      </c>
      <c r="B8" s="34" t="s">
        <v>215</v>
      </c>
      <c r="C8" s="28"/>
    </row>
    <row r="9" spans="1:3" ht="39" customHeight="1" thickBot="1" x14ac:dyDescent="0.3">
      <c r="A9" s="33" t="s">
        <v>118</v>
      </c>
      <c r="B9" s="34" t="s">
        <v>215</v>
      </c>
      <c r="C9" s="28"/>
    </row>
    <row r="10" spans="1:3" ht="39" customHeight="1" thickBot="1" x14ac:dyDescent="0.3">
      <c r="A10" s="33" t="s">
        <v>213</v>
      </c>
      <c r="B10" s="34" t="s">
        <v>215</v>
      </c>
      <c r="C10" s="28"/>
    </row>
    <row r="11" spans="1:3" ht="24.75" customHeight="1" thickBot="1" x14ac:dyDescent="0.3">
      <c r="A11" s="33" t="s">
        <v>214</v>
      </c>
      <c r="B11" s="34" t="s">
        <v>215</v>
      </c>
      <c r="C11" s="28"/>
    </row>
    <row r="12" spans="1:3" ht="24.75" thickBot="1" x14ac:dyDescent="0.3">
      <c r="A12" s="33" t="s">
        <v>66</v>
      </c>
      <c r="B12" s="34" t="s">
        <v>215</v>
      </c>
      <c r="C12" s="28"/>
    </row>
    <row r="13" spans="1:3" ht="15.75" thickBot="1" x14ac:dyDescent="0.3">
      <c r="A13" s="35" t="s">
        <v>216</v>
      </c>
      <c r="B13" s="36" t="s">
        <v>217</v>
      </c>
      <c r="C13" s="49">
        <f>SUM(C2:C12)</f>
        <v>0</v>
      </c>
    </row>
    <row r="14" spans="1:3" ht="45" customHeight="1" thickBot="1" x14ac:dyDescent="0.3">
      <c r="A14" s="33" t="s">
        <v>119</v>
      </c>
      <c r="B14" s="34" t="s">
        <v>263</v>
      </c>
      <c r="C14" s="49">
        <f>C13*10%</f>
        <v>0</v>
      </c>
    </row>
    <row r="15" spans="1:3" s="52" customFormat="1" ht="45" customHeight="1" thickBot="1" x14ac:dyDescent="0.3">
      <c r="A15" s="33" t="s">
        <v>264</v>
      </c>
      <c r="B15" s="34" t="s">
        <v>263</v>
      </c>
      <c r="C15" s="49">
        <f>C13*10%</f>
        <v>0</v>
      </c>
    </row>
    <row r="16" spans="1:3" ht="36.75" thickBot="1" x14ac:dyDescent="0.3">
      <c r="A16" s="72" t="s">
        <v>245</v>
      </c>
      <c r="B16" s="72" t="s">
        <v>218</v>
      </c>
      <c r="C16" s="73">
        <f>SUM(C13:C15)</f>
        <v>0</v>
      </c>
    </row>
    <row r="17" spans="1:3" s="1" customFormat="1" ht="31.5" customHeight="1" thickBot="1" x14ac:dyDescent="0.3">
      <c r="A17" s="72" t="s">
        <v>219</v>
      </c>
      <c r="B17" s="72" t="s">
        <v>220</v>
      </c>
      <c r="C17" s="73">
        <f>'IV-D CUSTO PESSOAL MIN '!D37</f>
        <v>0</v>
      </c>
    </row>
    <row r="18" spans="1:3" ht="23.25" customHeight="1" thickBot="1" x14ac:dyDescent="0.3">
      <c r="A18" s="113" t="s">
        <v>221</v>
      </c>
      <c r="B18" s="114"/>
      <c r="C18" s="74">
        <f>C16+C17</f>
        <v>0</v>
      </c>
    </row>
    <row r="19" spans="1:3" ht="21" customHeight="1" thickBot="1" x14ac:dyDescent="0.3">
      <c r="A19" s="113" t="s">
        <v>262</v>
      </c>
      <c r="B19" s="114"/>
      <c r="C19" s="74">
        <f>C18*12</f>
        <v>0</v>
      </c>
    </row>
  </sheetData>
  <mergeCells count="2">
    <mergeCell ref="A18:B18"/>
    <mergeCell ref="A19:B19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IV-A ALIM COMPLEM</vt:lpstr>
      <vt:lpstr>IV-B FORM INFANTIL</vt:lpstr>
      <vt:lpstr>IV-C CUSTO UNIT E TOTAL </vt:lpstr>
      <vt:lpstr>IV-D CUSTO PESSOAL MIN </vt:lpstr>
      <vt:lpstr>IV-E PLAN ABERTA PESS MIN</vt:lpstr>
      <vt:lpstr>IV-F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2023-06-26T18:39:01Z</dcterms:created>
  <dcterms:modified xsi:type="dcterms:W3CDTF">2023-07-22T08:54:54Z</dcterms:modified>
</cp:coreProperties>
</file>